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360" yWindow="300" windowWidth="11355" windowHeight="5895" tabRatio="983"/>
  </bookViews>
  <sheets>
    <sheet name="Caratula" sheetId="65" r:id="rId1"/>
    <sheet name="ECG-1" sheetId="5" r:id="rId2"/>
    <sheet name="ECG-2" sheetId="48" r:id="rId3"/>
    <sheet name="APP-1" sheetId="8" r:id="rId4"/>
    <sheet name="APP-2" sheetId="68" r:id="rId5"/>
    <sheet name="APP-3_1" sheetId="89" r:id="rId6"/>
    <sheet name="APP-3_2" sheetId="80" r:id="rId7"/>
    <sheet name="APP-3_3" sheetId="90" r:id="rId8"/>
    <sheet name="ARF_1" sheetId="87" r:id="rId9"/>
    <sheet name="ARF_2" sheetId="91" r:id="rId10"/>
    <sheet name="ARF_3" sheetId="92" r:id="rId11"/>
    <sheet name="AR_1" sheetId="88" r:id="rId12"/>
    <sheet name="AR_2" sheetId="93" r:id="rId13"/>
    <sheet name="AR_3" sheetId="94" r:id="rId14"/>
    <sheet name="AR_4" sheetId="95" r:id="rId15"/>
    <sheet name="AR_5" sheetId="96" r:id="rId16"/>
    <sheet name="AR_6" sheetId="97" r:id="rId17"/>
    <sheet name="AR_7" sheetId="98" r:id="rId18"/>
    <sheet name="AR_8" sheetId="100" r:id="rId19"/>
    <sheet name="IPP_1" sheetId="47" r:id="rId20"/>
    <sheet name="IPP_2" sheetId="99" r:id="rId21"/>
    <sheet name="EAP" sheetId="84" r:id="rId22"/>
    <sheet name="ADS-1" sheetId="22" r:id="rId23"/>
    <sheet name="ADS-2" sheetId="53" r:id="rId24"/>
    <sheet name="SAP" sheetId="26" r:id="rId25"/>
    <sheet name="FIC" sheetId="86" r:id="rId26"/>
    <sheet name="AUR" sheetId="71" r:id="rId27"/>
    <sheet name="PPD" sheetId="67" r:id="rId28"/>
  </sheets>
  <externalReferences>
    <externalReference r:id="rId29"/>
    <externalReference r:id="rId30"/>
    <externalReference r:id="rId31"/>
    <externalReference r:id="rId32"/>
    <externalReference r:id="rId33"/>
  </externalReferences>
  <definedNames>
    <definedName name="_______EJE1">[1]INICIO!$Y$166:$Y$186</definedName>
    <definedName name="_______EJE2">[1]INICIO!$Y$188:$Y$229</definedName>
    <definedName name="_______EJE3">[1]INICIO!$Y$231:$Y$247</definedName>
    <definedName name="_______EJE4">[1]INICIO!$Y$249:$Y$272</definedName>
    <definedName name="_______EJE5">[1]INICIO!$Y$274:$Y$287</definedName>
    <definedName name="_______EJE6">[1]INICIO!$Y$289:$Y$314</definedName>
    <definedName name="_______EJE7">[1]INICIO!$Y$316:$Y$356</definedName>
    <definedName name="______EJE1">[1]INICIO!$Y$166:$Y$186</definedName>
    <definedName name="______EJE2">[1]INICIO!$Y$188:$Y$229</definedName>
    <definedName name="______EJE3">[1]INICIO!$Y$231:$Y$247</definedName>
    <definedName name="______EJE4">[1]INICIO!$Y$249:$Y$272</definedName>
    <definedName name="______EJE5">[1]INICIO!$Y$274:$Y$287</definedName>
    <definedName name="______EJE6">[1]INICIO!$Y$289:$Y$314</definedName>
    <definedName name="______EJE7">[1]INICIO!$Y$316:$Y$356</definedName>
    <definedName name="_____EJE1">[1]INICIO!$Y$166:$Y$186</definedName>
    <definedName name="_____EJE2">[1]INICIO!$Y$188:$Y$229</definedName>
    <definedName name="_____EJE3">[1]INICIO!$Y$231:$Y$247</definedName>
    <definedName name="_____EJE4">[1]INICIO!$Y$249:$Y$272</definedName>
    <definedName name="_____EJE5">[1]INICIO!$Y$274:$Y$287</definedName>
    <definedName name="_____EJE6">[1]INICIO!$Y$289:$Y$314</definedName>
    <definedName name="_____EJE7">[1]INICIO!$Y$316:$Y$356</definedName>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 localSheetId="11">[1]INICIO!$Y$166:$Y$186</definedName>
    <definedName name="___EJE1" localSheetId="12">[1]INICIO!$Y$166:$Y$186</definedName>
    <definedName name="___EJE1" localSheetId="13">[1]INICIO!$Y$166:$Y$186</definedName>
    <definedName name="___EJE1" localSheetId="14">[1]INICIO!$Y$166:$Y$186</definedName>
    <definedName name="___EJE1" localSheetId="15">[1]INICIO!$Y$166:$Y$186</definedName>
    <definedName name="___EJE1" localSheetId="16">[1]INICIO!$Y$166:$Y$186</definedName>
    <definedName name="___EJE1" localSheetId="17">[1]INICIO!$Y$166:$Y$186</definedName>
    <definedName name="___EJE1" localSheetId="18">[1]INICIO!$Y$166:$Y$186</definedName>
    <definedName name="___EJE1">[1]INICIO!$Y$166:$Y$186</definedName>
    <definedName name="___EJE2" localSheetId="11">[1]INICIO!$Y$188:$Y$229</definedName>
    <definedName name="___EJE2" localSheetId="12">[1]INICIO!$Y$188:$Y$229</definedName>
    <definedName name="___EJE2" localSheetId="13">[1]INICIO!$Y$188:$Y$229</definedName>
    <definedName name="___EJE2" localSheetId="14">[1]INICIO!$Y$188:$Y$229</definedName>
    <definedName name="___EJE2" localSheetId="15">[1]INICIO!$Y$188:$Y$229</definedName>
    <definedName name="___EJE2" localSheetId="16">[1]INICIO!$Y$188:$Y$229</definedName>
    <definedName name="___EJE2" localSheetId="17">[1]INICIO!$Y$188:$Y$229</definedName>
    <definedName name="___EJE2" localSheetId="18">[1]INICIO!$Y$188:$Y$229</definedName>
    <definedName name="___EJE2">[1]INICIO!$Y$188:$Y$229</definedName>
    <definedName name="___EJE3" localSheetId="11">[1]INICIO!$Y$231:$Y$247</definedName>
    <definedName name="___EJE3" localSheetId="12">[1]INICIO!$Y$231:$Y$247</definedName>
    <definedName name="___EJE3" localSheetId="13">[1]INICIO!$Y$231:$Y$247</definedName>
    <definedName name="___EJE3" localSheetId="14">[1]INICIO!$Y$231:$Y$247</definedName>
    <definedName name="___EJE3" localSheetId="15">[1]INICIO!$Y$231:$Y$247</definedName>
    <definedName name="___EJE3" localSheetId="16">[1]INICIO!$Y$231:$Y$247</definedName>
    <definedName name="___EJE3" localSheetId="17">[1]INICIO!$Y$231:$Y$247</definedName>
    <definedName name="___EJE3" localSheetId="18">[1]INICIO!$Y$231:$Y$247</definedName>
    <definedName name="___EJE3">[1]INICIO!$Y$231:$Y$247</definedName>
    <definedName name="___EJE4" localSheetId="11">[1]INICIO!$Y$249:$Y$272</definedName>
    <definedName name="___EJE4" localSheetId="12">[1]INICIO!$Y$249:$Y$272</definedName>
    <definedName name="___EJE4" localSheetId="13">[1]INICIO!$Y$249:$Y$272</definedName>
    <definedName name="___EJE4" localSheetId="14">[1]INICIO!$Y$249:$Y$272</definedName>
    <definedName name="___EJE4" localSheetId="15">[1]INICIO!$Y$249:$Y$272</definedName>
    <definedName name="___EJE4" localSheetId="16">[1]INICIO!$Y$249:$Y$272</definedName>
    <definedName name="___EJE4" localSheetId="17">[1]INICIO!$Y$249:$Y$272</definedName>
    <definedName name="___EJE4" localSheetId="18">[1]INICIO!$Y$249:$Y$272</definedName>
    <definedName name="___EJE4">[1]INICIO!$Y$249:$Y$272</definedName>
    <definedName name="___EJE5" localSheetId="11">[1]INICIO!$Y$274:$Y$287</definedName>
    <definedName name="___EJE5" localSheetId="12">[1]INICIO!$Y$274:$Y$287</definedName>
    <definedName name="___EJE5" localSheetId="13">[1]INICIO!$Y$274:$Y$287</definedName>
    <definedName name="___EJE5" localSheetId="14">[1]INICIO!$Y$274:$Y$287</definedName>
    <definedName name="___EJE5" localSheetId="15">[1]INICIO!$Y$274:$Y$287</definedName>
    <definedName name="___EJE5" localSheetId="16">[1]INICIO!$Y$274:$Y$287</definedName>
    <definedName name="___EJE5" localSheetId="17">[1]INICIO!$Y$274:$Y$287</definedName>
    <definedName name="___EJE5" localSheetId="18">[1]INICIO!$Y$274:$Y$287</definedName>
    <definedName name="___EJE5">[1]INICIO!$Y$274:$Y$287</definedName>
    <definedName name="___EJE6" localSheetId="11">[1]INICIO!$Y$289:$Y$314</definedName>
    <definedName name="___EJE6" localSheetId="12">[1]INICIO!$Y$289:$Y$314</definedName>
    <definedName name="___EJE6" localSheetId="13">[1]INICIO!$Y$289:$Y$314</definedName>
    <definedName name="___EJE6" localSheetId="14">[1]INICIO!$Y$289:$Y$314</definedName>
    <definedName name="___EJE6" localSheetId="15">[1]INICIO!$Y$289:$Y$314</definedName>
    <definedName name="___EJE6" localSheetId="16">[1]INICIO!$Y$289:$Y$314</definedName>
    <definedName name="___EJE6" localSheetId="17">[1]INICIO!$Y$289:$Y$314</definedName>
    <definedName name="___EJE6" localSheetId="18">[1]INICIO!$Y$289:$Y$314</definedName>
    <definedName name="___EJE6">[1]INICIO!$Y$289:$Y$314</definedName>
    <definedName name="___EJE7" localSheetId="11">[1]INICIO!$Y$316:$Y$356</definedName>
    <definedName name="___EJE7" localSheetId="12">[1]INICIO!$Y$316:$Y$356</definedName>
    <definedName name="___EJE7" localSheetId="13">[1]INICIO!$Y$316:$Y$356</definedName>
    <definedName name="___EJE7" localSheetId="14">[1]INICIO!$Y$316:$Y$356</definedName>
    <definedName name="___EJE7" localSheetId="15">[1]INICIO!$Y$316:$Y$356</definedName>
    <definedName name="___EJE7" localSheetId="16">[1]INICIO!$Y$316:$Y$356</definedName>
    <definedName name="___EJE7" localSheetId="17">[1]INICIO!$Y$316:$Y$356</definedName>
    <definedName name="___EJE7" localSheetId="18">[1]INICIO!$Y$316:$Y$356</definedName>
    <definedName name="___EJE7">[1]INICIO!$Y$316:$Y$356</definedName>
    <definedName name="__EJE1" localSheetId="11">[1]INICIO!$Y$166:$Y$186</definedName>
    <definedName name="__EJE1" localSheetId="12">[1]INICIO!$Y$166:$Y$186</definedName>
    <definedName name="__EJE1" localSheetId="13">[1]INICIO!$Y$166:$Y$186</definedName>
    <definedName name="__EJE1" localSheetId="14">[1]INICIO!$Y$166:$Y$186</definedName>
    <definedName name="__EJE1" localSheetId="15">[1]INICIO!$Y$166:$Y$186</definedName>
    <definedName name="__EJE1" localSheetId="16">[1]INICIO!$Y$166:$Y$186</definedName>
    <definedName name="__EJE1" localSheetId="17">[1]INICIO!$Y$166:$Y$186</definedName>
    <definedName name="__EJE1" localSheetId="18">[1]INICIO!$Y$166:$Y$186</definedName>
    <definedName name="__EJE1">[1]INICIO!$Y$166:$Y$186</definedName>
    <definedName name="__EJE2" localSheetId="11">[1]INICIO!$Y$188:$Y$229</definedName>
    <definedName name="__EJE2" localSheetId="12">[1]INICIO!$Y$188:$Y$229</definedName>
    <definedName name="__EJE2" localSheetId="13">[1]INICIO!$Y$188:$Y$229</definedName>
    <definedName name="__EJE2" localSheetId="14">[1]INICIO!$Y$188:$Y$229</definedName>
    <definedName name="__EJE2" localSheetId="15">[1]INICIO!$Y$188:$Y$229</definedName>
    <definedName name="__EJE2" localSheetId="16">[1]INICIO!$Y$188:$Y$229</definedName>
    <definedName name="__EJE2" localSheetId="17">[1]INICIO!$Y$188:$Y$229</definedName>
    <definedName name="__EJE2" localSheetId="18">[1]INICIO!$Y$188:$Y$229</definedName>
    <definedName name="__EJE2">[1]INICIO!$Y$188:$Y$229</definedName>
    <definedName name="__EJE3" localSheetId="11">[1]INICIO!$Y$231:$Y$247</definedName>
    <definedName name="__EJE3" localSheetId="12">[1]INICIO!$Y$231:$Y$247</definedName>
    <definedName name="__EJE3" localSheetId="13">[1]INICIO!$Y$231:$Y$247</definedName>
    <definedName name="__EJE3" localSheetId="14">[1]INICIO!$Y$231:$Y$247</definedName>
    <definedName name="__EJE3" localSheetId="15">[1]INICIO!$Y$231:$Y$247</definedName>
    <definedName name="__EJE3" localSheetId="16">[1]INICIO!$Y$231:$Y$247</definedName>
    <definedName name="__EJE3" localSheetId="17">[1]INICIO!$Y$231:$Y$247</definedName>
    <definedName name="__EJE3" localSheetId="18">[1]INICIO!$Y$231:$Y$247</definedName>
    <definedName name="__EJE3">[1]INICIO!$Y$231:$Y$247</definedName>
    <definedName name="__EJE4" localSheetId="11">[1]INICIO!$Y$249:$Y$272</definedName>
    <definedName name="__EJE4" localSheetId="12">[1]INICIO!$Y$249:$Y$272</definedName>
    <definedName name="__EJE4" localSheetId="13">[1]INICIO!$Y$249:$Y$272</definedName>
    <definedName name="__EJE4" localSheetId="14">[1]INICIO!$Y$249:$Y$272</definedName>
    <definedName name="__EJE4" localSheetId="15">[1]INICIO!$Y$249:$Y$272</definedName>
    <definedName name="__EJE4" localSheetId="16">[1]INICIO!$Y$249:$Y$272</definedName>
    <definedName name="__EJE4" localSheetId="17">[1]INICIO!$Y$249:$Y$272</definedName>
    <definedName name="__EJE4" localSheetId="18">[1]INICIO!$Y$249:$Y$272</definedName>
    <definedName name="__EJE4">[1]INICIO!$Y$249:$Y$272</definedName>
    <definedName name="__EJE5" localSheetId="11">[1]INICIO!$Y$274:$Y$287</definedName>
    <definedName name="__EJE5" localSheetId="12">[1]INICIO!$Y$274:$Y$287</definedName>
    <definedName name="__EJE5" localSheetId="13">[1]INICIO!$Y$274:$Y$287</definedName>
    <definedName name="__EJE5" localSheetId="14">[1]INICIO!$Y$274:$Y$287</definedName>
    <definedName name="__EJE5" localSheetId="15">[1]INICIO!$Y$274:$Y$287</definedName>
    <definedName name="__EJE5" localSheetId="16">[1]INICIO!$Y$274:$Y$287</definedName>
    <definedName name="__EJE5" localSheetId="17">[1]INICIO!$Y$274:$Y$287</definedName>
    <definedName name="__EJE5" localSheetId="18">[1]INICIO!$Y$274:$Y$287</definedName>
    <definedName name="__EJE5">[1]INICIO!$Y$274:$Y$287</definedName>
    <definedName name="__EJE6" localSheetId="11">[1]INICIO!$Y$289:$Y$314</definedName>
    <definedName name="__EJE6" localSheetId="12">[1]INICIO!$Y$289:$Y$314</definedName>
    <definedName name="__EJE6" localSheetId="13">[1]INICIO!$Y$289:$Y$314</definedName>
    <definedName name="__EJE6" localSheetId="14">[1]INICIO!$Y$289:$Y$314</definedName>
    <definedName name="__EJE6" localSheetId="15">[1]INICIO!$Y$289:$Y$314</definedName>
    <definedName name="__EJE6" localSheetId="16">[1]INICIO!$Y$289:$Y$314</definedName>
    <definedName name="__EJE6" localSheetId="17">[1]INICIO!$Y$289:$Y$314</definedName>
    <definedName name="__EJE6" localSheetId="18">[1]INICIO!$Y$289:$Y$314</definedName>
    <definedName name="__EJE6">[1]INICIO!$Y$289:$Y$314</definedName>
    <definedName name="__EJE7" localSheetId="11">[1]INICIO!$Y$316:$Y$356</definedName>
    <definedName name="__EJE7" localSheetId="12">[1]INICIO!$Y$316:$Y$356</definedName>
    <definedName name="__EJE7" localSheetId="13">[1]INICIO!$Y$316:$Y$356</definedName>
    <definedName name="__EJE7" localSheetId="14">[1]INICIO!$Y$316:$Y$356</definedName>
    <definedName name="__EJE7" localSheetId="15">[1]INICIO!$Y$316:$Y$356</definedName>
    <definedName name="__EJE7" localSheetId="16">[1]INICIO!$Y$316:$Y$356</definedName>
    <definedName name="__EJE7" localSheetId="17">[1]INICIO!$Y$316:$Y$356</definedName>
    <definedName name="__EJE7" localSheetId="18">[1]INICIO!$Y$316:$Y$356</definedName>
    <definedName name="__EJE7">[1]INICIO!$Y$316:$Y$356</definedName>
    <definedName name="_EJE1" localSheetId="11">[1]INICIO!$Y$166:$Y$186</definedName>
    <definedName name="_EJE1" localSheetId="12">[1]INICIO!$Y$166:$Y$186</definedName>
    <definedName name="_EJE1" localSheetId="13">[1]INICIO!$Y$166:$Y$186</definedName>
    <definedName name="_EJE1" localSheetId="14">[1]INICIO!$Y$166:$Y$186</definedName>
    <definedName name="_EJE1" localSheetId="15">[1]INICIO!$Y$166:$Y$186</definedName>
    <definedName name="_EJE1" localSheetId="16">[1]INICIO!$Y$166:$Y$186</definedName>
    <definedName name="_EJE1" localSheetId="17">[1]INICIO!$Y$166:$Y$186</definedName>
    <definedName name="_EJE1" localSheetId="18">[1]INICIO!$Y$166:$Y$186</definedName>
    <definedName name="_EJE1" localSheetId="19">[2]INICIO!$Y$166:$Y$186</definedName>
    <definedName name="_EJE1" localSheetId="20">[2]INICIO!$Y$166:$Y$186</definedName>
    <definedName name="_EJE1">[1]INICIO!$Y$166:$Y$186</definedName>
    <definedName name="_EJE2" localSheetId="11">[1]INICIO!$Y$188:$Y$229</definedName>
    <definedName name="_EJE2" localSheetId="12">[1]INICIO!$Y$188:$Y$229</definedName>
    <definedName name="_EJE2" localSheetId="13">[1]INICIO!$Y$188:$Y$229</definedName>
    <definedName name="_EJE2" localSheetId="14">[1]INICIO!$Y$188:$Y$229</definedName>
    <definedName name="_EJE2" localSheetId="15">[1]INICIO!$Y$188:$Y$229</definedName>
    <definedName name="_EJE2" localSheetId="16">[1]INICIO!$Y$188:$Y$229</definedName>
    <definedName name="_EJE2" localSheetId="17">[1]INICIO!$Y$188:$Y$229</definedName>
    <definedName name="_EJE2" localSheetId="18">[1]INICIO!$Y$188:$Y$229</definedName>
    <definedName name="_EJE2" localSheetId="19">[2]INICIO!$Y$188:$Y$229</definedName>
    <definedName name="_EJE2" localSheetId="20">[2]INICIO!$Y$188:$Y$229</definedName>
    <definedName name="_EJE2">[1]INICIO!$Y$188:$Y$229</definedName>
    <definedName name="_EJE3" localSheetId="11">[1]INICIO!$Y$231:$Y$247</definedName>
    <definedName name="_EJE3" localSheetId="12">[1]INICIO!$Y$231:$Y$247</definedName>
    <definedName name="_EJE3" localSheetId="13">[1]INICIO!$Y$231:$Y$247</definedName>
    <definedName name="_EJE3" localSheetId="14">[1]INICIO!$Y$231:$Y$247</definedName>
    <definedName name="_EJE3" localSheetId="15">[1]INICIO!$Y$231:$Y$247</definedName>
    <definedName name="_EJE3" localSheetId="16">[1]INICIO!$Y$231:$Y$247</definedName>
    <definedName name="_EJE3" localSheetId="17">[1]INICIO!$Y$231:$Y$247</definedName>
    <definedName name="_EJE3" localSheetId="18">[1]INICIO!$Y$231:$Y$247</definedName>
    <definedName name="_EJE3" localSheetId="19">[2]INICIO!$Y$231:$Y$247</definedName>
    <definedName name="_EJE3" localSheetId="20">[2]INICIO!$Y$231:$Y$247</definedName>
    <definedName name="_EJE3">[1]INICIO!$Y$231:$Y$247</definedName>
    <definedName name="_EJE4" localSheetId="11">[1]INICIO!$Y$249:$Y$272</definedName>
    <definedName name="_EJE4" localSheetId="12">[1]INICIO!$Y$249:$Y$272</definedName>
    <definedName name="_EJE4" localSheetId="13">[1]INICIO!$Y$249:$Y$272</definedName>
    <definedName name="_EJE4" localSheetId="14">[1]INICIO!$Y$249:$Y$272</definedName>
    <definedName name="_EJE4" localSheetId="15">[1]INICIO!$Y$249:$Y$272</definedName>
    <definedName name="_EJE4" localSheetId="16">[1]INICIO!$Y$249:$Y$272</definedName>
    <definedName name="_EJE4" localSheetId="17">[1]INICIO!$Y$249:$Y$272</definedName>
    <definedName name="_EJE4" localSheetId="18">[1]INICIO!$Y$249:$Y$272</definedName>
    <definedName name="_EJE4" localSheetId="19">[2]INICIO!$Y$249:$Y$272</definedName>
    <definedName name="_EJE4" localSheetId="20">[2]INICIO!$Y$249:$Y$272</definedName>
    <definedName name="_EJE4">[1]INICIO!$Y$249:$Y$272</definedName>
    <definedName name="_EJE5" localSheetId="11">[1]INICIO!$Y$274:$Y$287</definedName>
    <definedName name="_EJE5" localSheetId="12">[1]INICIO!$Y$274:$Y$287</definedName>
    <definedName name="_EJE5" localSheetId="13">[1]INICIO!$Y$274:$Y$287</definedName>
    <definedName name="_EJE5" localSheetId="14">[1]INICIO!$Y$274:$Y$287</definedName>
    <definedName name="_EJE5" localSheetId="15">[1]INICIO!$Y$274:$Y$287</definedName>
    <definedName name="_EJE5" localSheetId="16">[1]INICIO!$Y$274:$Y$287</definedName>
    <definedName name="_EJE5" localSheetId="17">[1]INICIO!$Y$274:$Y$287</definedName>
    <definedName name="_EJE5" localSheetId="18">[1]INICIO!$Y$274:$Y$287</definedName>
    <definedName name="_EJE5" localSheetId="19">[2]INICIO!$Y$274:$Y$287</definedName>
    <definedName name="_EJE5" localSheetId="20">[2]INICIO!$Y$274:$Y$287</definedName>
    <definedName name="_EJE5">[1]INICIO!$Y$274:$Y$287</definedName>
    <definedName name="_EJE6" localSheetId="11">[1]INICIO!$Y$289:$Y$314</definedName>
    <definedName name="_EJE6" localSheetId="12">[1]INICIO!$Y$289:$Y$314</definedName>
    <definedName name="_EJE6" localSheetId="13">[1]INICIO!$Y$289:$Y$314</definedName>
    <definedName name="_EJE6" localSheetId="14">[1]INICIO!$Y$289:$Y$314</definedName>
    <definedName name="_EJE6" localSheetId="15">[1]INICIO!$Y$289:$Y$314</definedName>
    <definedName name="_EJE6" localSheetId="16">[1]INICIO!$Y$289:$Y$314</definedName>
    <definedName name="_EJE6" localSheetId="17">[1]INICIO!$Y$289:$Y$314</definedName>
    <definedName name="_EJE6" localSheetId="18">[1]INICIO!$Y$289:$Y$314</definedName>
    <definedName name="_EJE6" localSheetId="19">[2]INICIO!$Y$289:$Y$314</definedName>
    <definedName name="_EJE6" localSheetId="20">[2]INICIO!$Y$289:$Y$314</definedName>
    <definedName name="_EJE6">[1]INICIO!$Y$289:$Y$314</definedName>
    <definedName name="_EJE7" localSheetId="11">[1]INICIO!$Y$316:$Y$356</definedName>
    <definedName name="_EJE7" localSheetId="12">[1]INICIO!$Y$316:$Y$356</definedName>
    <definedName name="_EJE7" localSheetId="13">[1]INICIO!$Y$316:$Y$356</definedName>
    <definedName name="_EJE7" localSheetId="14">[1]INICIO!$Y$316:$Y$356</definedName>
    <definedName name="_EJE7" localSheetId="15">[1]INICIO!$Y$316:$Y$356</definedName>
    <definedName name="_EJE7" localSheetId="16">[1]INICIO!$Y$316:$Y$356</definedName>
    <definedName name="_EJE7" localSheetId="17">[1]INICIO!$Y$316:$Y$356</definedName>
    <definedName name="_EJE7" localSheetId="18">[1]INICIO!$Y$316:$Y$356</definedName>
    <definedName name="_EJE7" localSheetId="19">[2]INICIO!$Y$316:$Y$356</definedName>
    <definedName name="_EJE7" localSheetId="20">[2]INICIO!$Y$316:$Y$356</definedName>
    <definedName name="_EJE7">[1]INICIO!$Y$316:$Y$356</definedName>
    <definedName name="adys_tipo" localSheetId="11">[1]INICIO!$AR$24:$AR$27</definedName>
    <definedName name="adys_tipo" localSheetId="12">[1]INICIO!$AR$24:$AR$27</definedName>
    <definedName name="adys_tipo" localSheetId="13">[1]INICIO!$AR$24:$AR$27</definedName>
    <definedName name="adys_tipo" localSheetId="14">[1]INICIO!$AR$24:$AR$27</definedName>
    <definedName name="adys_tipo" localSheetId="15">[1]INICIO!$AR$24:$AR$27</definedName>
    <definedName name="adys_tipo" localSheetId="16">[1]INICIO!$AR$24:$AR$27</definedName>
    <definedName name="adys_tipo" localSheetId="17">[1]INICIO!$AR$24:$AR$27</definedName>
    <definedName name="adys_tipo" localSheetId="18">[1]INICIO!$AR$24:$AR$27</definedName>
    <definedName name="adys_tipo" localSheetId="19">[2]INICIO!$AR$24:$AR$27</definedName>
    <definedName name="adys_tipo" localSheetId="20">[2]INICIO!$AR$24:$AR$27</definedName>
    <definedName name="adys_tipo">[1]INICIO!$AR$24:$AR$27</definedName>
    <definedName name="AI" localSheetId="11">[1]INICIO!$AU$5:$AW$543</definedName>
    <definedName name="AI" localSheetId="12">[1]INICIO!$AU$5:$AW$543</definedName>
    <definedName name="AI" localSheetId="13">[1]INICIO!$AU$5:$AW$543</definedName>
    <definedName name="AI" localSheetId="14">[1]INICIO!$AU$5:$AW$543</definedName>
    <definedName name="AI" localSheetId="15">[1]INICIO!$AU$5:$AW$543</definedName>
    <definedName name="AI" localSheetId="16">[1]INICIO!$AU$5:$AW$543</definedName>
    <definedName name="AI" localSheetId="17">[1]INICIO!$AU$5:$AW$543</definedName>
    <definedName name="AI" localSheetId="18">[1]INICIO!$AU$5:$AW$543</definedName>
    <definedName name="AI" localSheetId="19">[2]INICIO!$AU$5:$AW$543</definedName>
    <definedName name="AI" localSheetId="20">[2]INICIO!$AU$5:$AW$543</definedName>
    <definedName name="AI">[1]INICIO!$AU$5:$AW$543</definedName>
    <definedName name="_xlnm.Print_Area" localSheetId="5">'APP-3_1'!$A$1:$U$26</definedName>
    <definedName name="_xlnm.Print_Area" localSheetId="6">'APP-3_2'!$A$1:$U$21</definedName>
    <definedName name="_xlnm.Print_Area" localSheetId="7">'APP-3_3'!$A$1:$U$21</definedName>
    <definedName name="CAPIT" localSheetId="5">#REF!</definedName>
    <definedName name="CAPIT" localSheetId="7">#REF!</definedName>
    <definedName name="CAPIT" localSheetId="11">#REF!</definedName>
    <definedName name="CAPIT" localSheetId="12">#REF!</definedName>
    <definedName name="CAPIT" localSheetId="13">#REF!</definedName>
    <definedName name="CAPIT" localSheetId="14">#REF!</definedName>
    <definedName name="CAPIT" localSheetId="15">#REF!</definedName>
    <definedName name="CAPIT" localSheetId="16">#REF!</definedName>
    <definedName name="CAPIT" localSheetId="17">#REF!</definedName>
    <definedName name="CAPIT" localSheetId="18">#REF!</definedName>
    <definedName name="CAPIT" localSheetId="9">#REF!</definedName>
    <definedName name="CAPIT" localSheetId="10">#REF!</definedName>
    <definedName name="CAPIT" localSheetId="20">#REF!</definedName>
    <definedName name="CAPIT">#REF!</definedName>
    <definedName name="CENPAR" localSheetId="5">#REF!</definedName>
    <definedName name="CENPAR" localSheetId="7">#REF!</definedName>
    <definedName name="CENPAR" localSheetId="11">#REF!</definedName>
    <definedName name="CENPAR" localSheetId="12">#REF!</definedName>
    <definedName name="CENPAR" localSheetId="13">#REF!</definedName>
    <definedName name="CENPAR" localSheetId="14">#REF!</definedName>
    <definedName name="CENPAR" localSheetId="15">#REF!</definedName>
    <definedName name="CENPAR" localSheetId="16">#REF!</definedName>
    <definedName name="CENPAR" localSheetId="17">#REF!</definedName>
    <definedName name="CENPAR" localSheetId="18">#REF!</definedName>
    <definedName name="CENPAR" localSheetId="9">#REF!</definedName>
    <definedName name="CENPAR" localSheetId="10">#REF!</definedName>
    <definedName name="CENPAR" localSheetId="20">#REF!</definedName>
    <definedName name="CENPAR">#REF!</definedName>
    <definedName name="datos" localSheetId="11">OFFSET([3]datos!$A$1,0,0,COUNTA([3]datos!$A$1:$A$65536),23)</definedName>
    <definedName name="datos" localSheetId="12">OFFSET([3]datos!$A$1,0,0,COUNTA([3]datos!$A$1:$A$65536),23)</definedName>
    <definedName name="datos" localSheetId="13">OFFSET([3]datos!$A$1,0,0,COUNTA([3]datos!$A$1:$A$65536),23)</definedName>
    <definedName name="datos" localSheetId="14">OFFSET([3]datos!$A$1,0,0,COUNTA([3]datos!$A$1:$A$65536),23)</definedName>
    <definedName name="datos" localSheetId="15">OFFSET([3]datos!$A$1,0,0,COUNTA([3]datos!$A$1:$A$65536),23)</definedName>
    <definedName name="datos" localSheetId="16">OFFSET([3]datos!$A$1,0,0,COUNTA([3]datos!$A$1:$A$65536),23)</definedName>
    <definedName name="datos" localSheetId="17">OFFSET([3]datos!$A$1,0,0,COUNTA([3]datos!$A$1:$A$65536),23)</definedName>
    <definedName name="datos" localSheetId="18">OFFSET([3]datos!$A$1,0,0,COUNTA([3]datos!$A$1:$A$65536),23)</definedName>
    <definedName name="datos" localSheetId="26">OFFSET([1]datos!$A$1,0,0,COUNTA([1]datos!$A$1:$A$65536),23)</definedName>
    <definedName name="datos" localSheetId="19">OFFSET([4]datos!$A$1,0,0,COUNTA([4]datos!$A$1:$A$65536),23)</definedName>
    <definedName name="datos" localSheetId="20">OFFSET([4]datos!$A$1,0,0,COUNTA([4]datos!$A$1:$A$65536),23)</definedName>
    <definedName name="datos">OFFSET([3]datos!$A$1,0,0,COUNTA([3]datos!$A$1:$A$65536),23)</definedName>
    <definedName name="dc" localSheetId="5">#REF!</definedName>
    <definedName name="dc" localSheetId="7">#REF!</definedName>
    <definedName name="dc" localSheetId="11">#REF!</definedName>
    <definedName name="dc" localSheetId="12">#REF!</definedName>
    <definedName name="dc" localSheetId="13">#REF!</definedName>
    <definedName name="dc" localSheetId="14">#REF!</definedName>
    <definedName name="dc" localSheetId="15">#REF!</definedName>
    <definedName name="dc" localSheetId="16">#REF!</definedName>
    <definedName name="dc" localSheetId="17">#REF!</definedName>
    <definedName name="dc" localSheetId="18">#REF!</definedName>
    <definedName name="dc" localSheetId="9">#REF!</definedName>
    <definedName name="dc" localSheetId="10">#REF!</definedName>
    <definedName name="dc" localSheetId="20">#REF!</definedName>
    <definedName name="dc">#REF!</definedName>
    <definedName name="DEFAULT" localSheetId="11">[1]INICIO!$AA$10</definedName>
    <definedName name="DEFAULT" localSheetId="12">[1]INICIO!$AA$10</definedName>
    <definedName name="DEFAULT" localSheetId="13">[1]INICIO!$AA$10</definedName>
    <definedName name="DEFAULT" localSheetId="14">[1]INICIO!$AA$10</definedName>
    <definedName name="DEFAULT" localSheetId="15">[1]INICIO!$AA$10</definedName>
    <definedName name="DEFAULT" localSheetId="16">[1]INICIO!$AA$10</definedName>
    <definedName name="DEFAULT" localSheetId="17">[1]INICIO!$AA$10</definedName>
    <definedName name="DEFAULT" localSheetId="18">[1]INICIO!$AA$10</definedName>
    <definedName name="DEFAULT" localSheetId="19">[2]INICIO!$AA$10</definedName>
    <definedName name="DEFAULT" localSheetId="20">[2]INICIO!$AA$10</definedName>
    <definedName name="DEFAULT">[1]INICIO!$AA$10</definedName>
    <definedName name="DEUDA" localSheetId="5">#REF!</definedName>
    <definedName name="DEUDA" localSheetId="7">#REF!</definedName>
    <definedName name="DEUDA" localSheetId="11">#REF!</definedName>
    <definedName name="DEUDA" localSheetId="12">#REF!</definedName>
    <definedName name="DEUDA" localSheetId="13">#REF!</definedName>
    <definedName name="DEUDA" localSheetId="14">#REF!</definedName>
    <definedName name="DEUDA" localSheetId="15">#REF!</definedName>
    <definedName name="DEUDA" localSheetId="16">#REF!</definedName>
    <definedName name="DEUDA" localSheetId="17">#REF!</definedName>
    <definedName name="DEUDA" localSheetId="18">#REF!</definedName>
    <definedName name="DEUDA" localSheetId="9">#REF!</definedName>
    <definedName name="DEUDA" localSheetId="10">#REF!</definedName>
    <definedName name="DEUDA" localSheetId="20">#REF!</definedName>
    <definedName name="DEUDA">#REF!</definedName>
    <definedName name="egvb" localSheetId="5">#REF!</definedName>
    <definedName name="egvb" localSheetId="7">#REF!</definedName>
    <definedName name="egvb" localSheetId="11">#REF!</definedName>
    <definedName name="egvb" localSheetId="12">#REF!</definedName>
    <definedName name="egvb" localSheetId="13">#REF!</definedName>
    <definedName name="egvb" localSheetId="14">#REF!</definedName>
    <definedName name="egvb" localSheetId="15">#REF!</definedName>
    <definedName name="egvb" localSheetId="16">#REF!</definedName>
    <definedName name="egvb" localSheetId="17">#REF!</definedName>
    <definedName name="egvb" localSheetId="18">#REF!</definedName>
    <definedName name="egvb" localSheetId="9">#REF!</definedName>
    <definedName name="egvb" localSheetId="10">#REF!</definedName>
    <definedName name="egvb" localSheetId="20">#REF!</definedName>
    <definedName name="egvb">#REF!</definedName>
    <definedName name="EJER" localSheetId="5">#REF!</definedName>
    <definedName name="EJER" localSheetId="7">#REF!</definedName>
    <definedName name="EJER" localSheetId="11">#REF!</definedName>
    <definedName name="EJER" localSheetId="12">#REF!</definedName>
    <definedName name="EJER" localSheetId="13">#REF!</definedName>
    <definedName name="EJER" localSheetId="14">#REF!</definedName>
    <definedName name="EJER" localSheetId="15">#REF!</definedName>
    <definedName name="EJER" localSheetId="16">#REF!</definedName>
    <definedName name="EJER" localSheetId="17">#REF!</definedName>
    <definedName name="EJER" localSheetId="18">#REF!</definedName>
    <definedName name="EJER" localSheetId="9">#REF!</definedName>
    <definedName name="EJER" localSheetId="10">#REF!</definedName>
    <definedName name="EJER" localSheetId="20">#REF!</definedName>
    <definedName name="EJER">#REF!</definedName>
    <definedName name="EJES" localSheetId="11">[1]INICIO!$Y$151:$Y$157</definedName>
    <definedName name="EJES" localSheetId="12">[1]INICIO!$Y$151:$Y$157</definedName>
    <definedName name="EJES" localSheetId="13">[1]INICIO!$Y$151:$Y$157</definedName>
    <definedName name="EJES" localSheetId="14">[1]INICIO!$Y$151:$Y$157</definedName>
    <definedName name="EJES" localSheetId="15">[1]INICIO!$Y$151:$Y$157</definedName>
    <definedName name="EJES" localSheetId="16">[1]INICIO!$Y$151:$Y$157</definedName>
    <definedName name="EJES" localSheetId="17">[1]INICIO!$Y$151:$Y$157</definedName>
    <definedName name="EJES" localSheetId="18">[1]INICIO!$Y$151:$Y$157</definedName>
    <definedName name="EJES" localSheetId="19">[2]INICIO!$Y$151:$Y$157</definedName>
    <definedName name="EJES" localSheetId="20">[2]INICIO!$Y$151:$Y$157</definedName>
    <definedName name="EJES">[1]INICIO!$Y$151:$Y$157</definedName>
    <definedName name="FIDCOS" localSheetId="11">[1]INICIO!$DH$5:$DI$96</definedName>
    <definedName name="FIDCOS" localSheetId="12">[1]INICIO!$DH$5:$DI$96</definedName>
    <definedName name="FIDCOS" localSheetId="13">[1]INICIO!$DH$5:$DI$96</definedName>
    <definedName name="FIDCOS" localSheetId="14">[1]INICIO!$DH$5:$DI$96</definedName>
    <definedName name="FIDCOS" localSheetId="15">[1]INICIO!$DH$5:$DI$96</definedName>
    <definedName name="FIDCOS" localSheetId="16">[1]INICIO!$DH$5:$DI$96</definedName>
    <definedName name="FIDCOS" localSheetId="17">[1]INICIO!$DH$5:$DI$96</definedName>
    <definedName name="FIDCOS" localSheetId="18">[1]INICIO!$DH$5:$DI$96</definedName>
    <definedName name="FIDCOS" localSheetId="19">[2]INICIO!$DH$5:$DI$96</definedName>
    <definedName name="FIDCOS" localSheetId="20">[2]INICIO!$DH$5:$DI$96</definedName>
    <definedName name="FIDCOS">[1]INICIO!$DH$5:$DI$96</definedName>
    <definedName name="FPC" localSheetId="11">[1]INICIO!$DE$5:$DF$96</definedName>
    <definedName name="FPC" localSheetId="12">[1]INICIO!$DE$5:$DF$96</definedName>
    <definedName name="FPC" localSheetId="13">[1]INICIO!$DE$5:$DF$96</definedName>
    <definedName name="FPC" localSheetId="14">[1]INICIO!$DE$5:$DF$96</definedName>
    <definedName name="FPC" localSheetId="15">[1]INICIO!$DE$5:$DF$96</definedName>
    <definedName name="FPC" localSheetId="16">[1]INICIO!$DE$5:$DF$96</definedName>
    <definedName name="FPC" localSheetId="17">[1]INICIO!$DE$5:$DF$96</definedName>
    <definedName name="FPC" localSheetId="18">[1]INICIO!$DE$5:$DF$96</definedName>
    <definedName name="FPC" localSheetId="19">[2]INICIO!$DE$5:$DF$96</definedName>
    <definedName name="FPC" localSheetId="20">[2]INICIO!$DE$5:$DF$96</definedName>
    <definedName name="FPC">[1]INICIO!$DE$5:$DF$96</definedName>
    <definedName name="gasto_gci" localSheetId="11">[1]INICIO!$AO$48:$AO$49</definedName>
    <definedName name="gasto_gci" localSheetId="12">[1]INICIO!$AO$48:$AO$49</definedName>
    <definedName name="gasto_gci" localSheetId="13">[1]INICIO!$AO$48:$AO$49</definedName>
    <definedName name="gasto_gci" localSheetId="14">[1]INICIO!$AO$48:$AO$49</definedName>
    <definedName name="gasto_gci" localSheetId="15">[1]INICIO!$AO$48:$AO$49</definedName>
    <definedName name="gasto_gci" localSheetId="16">[1]INICIO!$AO$48:$AO$49</definedName>
    <definedName name="gasto_gci" localSheetId="17">[1]INICIO!$AO$48:$AO$49</definedName>
    <definedName name="gasto_gci" localSheetId="18">[1]INICIO!$AO$48:$AO$49</definedName>
    <definedName name="gasto_gci" localSheetId="19">[2]INICIO!$AO$48:$AO$49</definedName>
    <definedName name="gasto_gci" localSheetId="20">[2]INICIO!$AO$48:$AO$49</definedName>
    <definedName name="gasto_gci">[1]INICIO!$AO$48:$AO$49</definedName>
    <definedName name="KEY">[5]cats!$A$1:$B$9</definedName>
    <definedName name="LABEL" localSheetId="11">[3]INICIO!$AY$5:$AZ$97</definedName>
    <definedName name="LABEL" localSheetId="12">[3]INICIO!$AY$5:$AZ$97</definedName>
    <definedName name="LABEL" localSheetId="13">[3]INICIO!$AY$5:$AZ$97</definedName>
    <definedName name="LABEL" localSheetId="14">[3]INICIO!$AY$5:$AZ$97</definedName>
    <definedName name="LABEL" localSheetId="15">[3]INICIO!$AY$5:$AZ$97</definedName>
    <definedName name="LABEL" localSheetId="16">[3]INICIO!$AY$5:$AZ$97</definedName>
    <definedName name="LABEL" localSheetId="17">[3]INICIO!$AY$5:$AZ$97</definedName>
    <definedName name="LABEL" localSheetId="18">[3]INICIO!$AY$5:$AZ$97</definedName>
    <definedName name="LABEL" localSheetId="26">[1]INICIO!$AY$5:$AZ$97</definedName>
    <definedName name="LABEL" localSheetId="19">[4]INICIO!$AY$5:$AZ$97</definedName>
    <definedName name="LABEL" localSheetId="20">[4]INICIO!$AY$5:$AZ$97</definedName>
    <definedName name="LABEL">[3]INICIO!$AY$5:$AZ$97</definedName>
    <definedName name="label1g" localSheetId="11">[1]INICIO!$AA$19</definedName>
    <definedName name="label1g" localSheetId="12">[1]INICIO!$AA$19</definedName>
    <definedName name="label1g" localSheetId="13">[1]INICIO!$AA$19</definedName>
    <definedName name="label1g" localSheetId="14">[1]INICIO!$AA$19</definedName>
    <definedName name="label1g" localSheetId="15">[1]INICIO!$AA$19</definedName>
    <definedName name="label1g" localSheetId="16">[1]INICIO!$AA$19</definedName>
    <definedName name="label1g" localSheetId="17">[1]INICIO!$AA$19</definedName>
    <definedName name="label1g" localSheetId="18">[1]INICIO!$AA$19</definedName>
    <definedName name="label1g" localSheetId="19">[2]INICIO!$AA$19</definedName>
    <definedName name="label1g" localSheetId="20">[2]INICIO!$AA$19</definedName>
    <definedName name="label1g">[1]INICIO!$AA$19</definedName>
    <definedName name="label1S" localSheetId="11">[1]INICIO!$AA$22</definedName>
    <definedName name="label1S" localSheetId="12">[1]INICIO!$AA$22</definedName>
    <definedName name="label1S" localSheetId="13">[1]INICIO!$AA$22</definedName>
    <definedName name="label1S" localSheetId="14">[1]INICIO!$AA$22</definedName>
    <definedName name="label1S" localSheetId="15">[1]INICIO!$AA$22</definedName>
    <definedName name="label1S" localSheetId="16">[1]INICIO!$AA$22</definedName>
    <definedName name="label1S" localSheetId="17">[1]INICIO!$AA$22</definedName>
    <definedName name="label1S" localSheetId="18">[1]INICIO!$AA$22</definedName>
    <definedName name="label1S" localSheetId="19">[2]INICIO!$AA$22</definedName>
    <definedName name="label1S" localSheetId="20">[2]INICIO!$AA$22</definedName>
    <definedName name="label1S">[1]INICIO!$AA$22</definedName>
    <definedName name="label2g" localSheetId="11">[1]INICIO!$AA$20</definedName>
    <definedName name="label2g" localSheetId="12">[1]INICIO!$AA$20</definedName>
    <definedName name="label2g" localSheetId="13">[1]INICIO!$AA$20</definedName>
    <definedName name="label2g" localSheetId="14">[1]INICIO!$AA$20</definedName>
    <definedName name="label2g" localSheetId="15">[1]INICIO!$AA$20</definedName>
    <definedName name="label2g" localSheetId="16">[1]INICIO!$AA$20</definedName>
    <definedName name="label2g" localSheetId="17">[1]INICIO!$AA$20</definedName>
    <definedName name="label2g" localSheetId="18">[1]INICIO!$AA$20</definedName>
    <definedName name="label2g" localSheetId="19">[2]INICIO!$AA$20</definedName>
    <definedName name="label2g" localSheetId="20">[2]INICIO!$AA$20</definedName>
    <definedName name="label2g">[1]INICIO!$AA$20</definedName>
    <definedName name="label2S" localSheetId="11">[1]INICIO!$AA$23</definedName>
    <definedName name="label2S" localSheetId="12">[1]INICIO!$AA$23</definedName>
    <definedName name="label2S" localSheetId="13">[1]INICIO!$AA$23</definedName>
    <definedName name="label2S" localSheetId="14">[1]INICIO!$AA$23</definedName>
    <definedName name="label2S" localSheetId="15">[1]INICIO!$AA$23</definedName>
    <definedName name="label2S" localSheetId="16">[1]INICIO!$AA$23</definedName>
    <definedName name="label2S" localSheetId="17">[1]INICIO!$AA$23</definedName>
    <definedName name="label2S" localSheetId="18">[1]INICIO!$AA$23</definedName>
    <definedName name="label2S" localSheetId="19">[2]INICIO!$AA$23</definedName>
    <definedName name="label2S" localSheetId="20">[2]INICIO!$AA$23</definedName>
    <definedName name="label2S">[1]INICIO!$AA$23</definedName>
    <definedName name="Líneadeacción" localSheetId="5">[3]INICIO!#REF!</definedName>
    <definedName name="Líneadeacción" localSheetId="6">[3]INICIO!#REF!</definedName>
    <definedName name="Líneadeacción" localSheetId="7">[3]INICIO!#REF!</definedName>
    <definedName name="Líneadeacción" localSheetId="11">[3]INICIO!#REF!</definedName>
    <definedName name="Líneadeacción" localSheetId="12">[3]INICIO!#REF!</definedName>
    <definedName name="Líneadeacción" localSheetId="13">[3]INICIO!#REF!</definedName>
    <definedName name="Líneadeacción" localSheetId="14">[3]INICIO!#REF!</definedName>
    <definedName name="Líneadeacción" localSheetId="15">[3]INICIO!#REF!</definedName>
    <definedName name="Líneadeacción" localSheetId="16">[3]INICIO!#REF!</definedName>
    <definedName name="Líneadeacción" localSheetId="17">[3]INICIO!#REF!</definedName>
    <definedName name="Líneadeacción" localSheetId="18">[3]INICIO!#REF!</definedName>
    <definedName name="Líneadeacción" localSheetId="8">[3]INICIO!#REF!</definedName>
    <definedName name="Líneadeacción" localSheetId="9">[3]INICIO!#REF!</definedName>
    <definedName name="Líneadeacción" localSheetId="10">[3]INICIO!#REF!</definedName>
    <definedName name="Líneadeacción" localSheetId="21">[3]INICIO!#REF!</definedName>
    <definedName name="Líneadeacción" localSheetId="25">[3]INICIO!#REF!</definedName>
    <definedName name="Líneadeacción" localSheetId="20">[3]INICIO!#REF!</definedName>
    <definedName name="Líneadeacción">[3]INICIO!#REF!</definedName>
    <definedName name="lista_ai" localSheetId="11">[1]INICIO!$AO$55:$AO$96</definedName>
    <definedName name="lista_ai" localSheetId="12">[1]INICIO!$AO$55:$AO$96</definedName>
    <definedName name="lista_ai" localSheetId="13">[1]INICIO!$AO$55:$AO$96</definedName>
    <definedName name="lista_ai" localSheetId="14">[1]INICIO!$AO$55:$AO$96</definedName>
    <definedName name="lista_ai" localSheetId="15">[1]INICIO!$AO$55:$AO$96</definedName>
    <definedName name="lista_ai" localSheetId="16">[1]INICIO!$AO$55:$AO$96</definedName>
    <definedName name="lista_ai" localSheetId="17">[1]INICIO!$AO$55:$AO$96</definedName>
    <definedName name="lista_ai" localSheetId="18">[1]INICIO!$AO$55:$AO$96</definedName>
    <definedName name="lista_ai" localSheetId="19">[2]INICIO!$AO$55:$AO$96</definedName>
    <definedName name="lista_ai" localSheetId="20">[2]INICIO!$AO$55:$AO$96</definedName>
    <definedName name="lista_ai">[1]INICIO!$AO$55:$AO$96</definedName>
    <definedName name="lista_deleg" localSheetId="11">[1]INICIO!$AR$34:$AR$49</definedName>
    <definedName name="lista_deleg" localSheetId="12">[1]INICIO!$AR$34:$AR$49</definedName>
    <definedName name="lista_deleg" localSheetId="13">[1]INICIO!$AR$34:$AR$49</definedName>
    <definedName name="lista_deleg" localSheetId="14">[1]INICIO!$AR$34:$AR$49</definedName>
    <definedName name="lista_deleg" localSheetId="15">[1]INICIO!$AR$34:$AR$49</definedName>
    <definedName name="lista_deleg" localSheetId="16">[1]INICIO!$AR$34:$AR$49</definedName>
    <definedName name="lista_deleg" localSheetId="17">[1]INICIO!$AR$34:$AR$49</definedName>
    <definedName name="lista_deleg" localSheetId="18">[1]INICIO!$AR$34:$AR$49</definedName>
    <definedName name="lista_deleg" localSheetId="19">[2]INICIO!$AR$34:$AR$49</definedName>
    <definedName name="lista_deleg" localSheetId="20">[2]INICIO!$AR$34:$AR$49</definedName>
    <definedName name="lista_deleg">[1]INICIO!$AR$34:$AR$49</definedName>
    <definedName name="lista_eppa" localSheetId="11">[1]INICIO!$AR$55:$AS$149</definedName>
    <definedName name="lista_eppa" localSheetId="12">[1]INICIO!$AR$55:$AS$149</definedName>
    <definedName name="lista_eppa" localSheetId="13">[1]INICIO!$AR$55:$AS$149</definedName>
    <definedName name="lista_eppa" localSheetId="14">[1]INICIO!$AR$55:$AS$149</definedName>
    <definedName name="lista_eppa" localSheetId="15">[1]INICIO!$AR$55:$AS$149</definedName>
    <definedName name="lista_eppa" localSheetId="16">[1]INICIO!$AR$55:$AS$149</definedName>
    <definedName name="lista_eppa" localSheetId="17">[1]INICIO!$AR$55:$AS$149</definedName>
    <definedName name="lista_eppa" localSheetId="18">[1]INICIO!$AR$55:$AS$149</definedName>
    <definedName name="lista_eppa" localSheetId="19">[2]INICIO!$AR$55:$AS$149</definedName>
    <definedName name="lista_eppa" localSheetId="20">[2]INICIO!$AR$55:$AS$149</definedName>
    <definedName name="lista_eppa">[1]INICIO!$AR$55:$AS$149</definedName>
    <definedName name="LISTA_UR" localSheetId="11">[1]INICIO!$Y$4:$Z$93</definedName>
    <definedName name="LISTA_UR" localSheetId="12">[1]INICIO!$Y$4:$Z$93</definedName>
    <definedName name="LISTA_UR" localSheetId="13">[1]INICIO!$Y$4:$Z$93</definedName>
    <definedName name="LISTA_UR" localSheetId="14">[1]INICIO!$Y$4:$Z$93</definedName>
    <definedName name="LISTA_UR" localSheetId="15">[1]INICIO!$Y$4:$Z$93</definedName>
    <definedName name="LISTA_UR" localSheetId="16">[1]INICIO!$Y$4:$Z$93</definedName>
    <definedName name="LISTA_UR" localSheetId="17">[1]INICIO!$Y$4:$Z$93</definedName>
    <definedName name="LISTA_UR" localSheetId="18">[1]INICIO!$Y$4:$Z$93</definedName>
    <definedName name="LISTA_UR" localSheetId="19">[2]INICIO!$Y$4:$Z$93</definedName>
    <definedName name="LISTA_UR" localSheetId="20">[2]INICIO!$Y$4:$Z$93</definedName>
    <definedName name="LISTA_UR">[1]INICIO!$Y$4:$Z$93</definedName>
    <definedName name="MAPPEGS" localSheetId="5">[3]INICIO!#REF!</definedName>
    <definedName name="MAPPEGS" localSheetId="7">[3]INICIO!#REF!</definedName>
    <definedName name="MAPPEGS" localSheetId="11">[3]INICIO!#REF!</definedName>
    <definedName name="MAPPEGS" localSheetId="12">[3]INICIO!#REF!</definedName>
    <definedName name="MAPPEGS" localSheetId="13">[3]INICIO!#REF!</definedName>
    <definedName name="MAPPEGS" localSheetId="14">[3]INICIO!#REF!</definedName>
    <definedName name="MAPPEGS" localSheetId="15">[3]INICIO!#REF!</definedName>
    <definedName name="MAPPEGS" localSheetId="16">[3]INICIO!#REF!</definedName>
    <definedName name="MAPPEGS" localSheetId="17">[3]INICIO!#REF!</definedName>
    <definedName name="MAPPEGS" localSheetId="18">[3]INICIO!#REF!</definedName>
    <definedName name="MAPPEGS" localSheetId="8">[3]INICIO!#REF!</definedName>
    <definedName name="MAPPEGS" localSheetId="9">[3]INICIO!#REF!</definedName>
    <definedName name="MAPPEGS" localSheetId="10">[3]INICIO!#REF!</definedName>
    <definedName name="MAPPEGS" localSheetId="21">[3]INICIO!#REF!</definedName>
    <definedName name="MAPPEGS" localSheetId="25">[3]INICIO!#REF!</definedName>
    <definedName name="MAPPEGS" localSheetId="20">[3]INICIO!#REF!</definedName>
    <definedName name="MAPPEGS">[3]INICIO!#REF!</definedName>
    <definedName name="MODIF" localSheetId="11">[1]datos!$U$2:$U$31674</definedName>
    <definedName name="MODIF" localSheetId="12">[1]datos!$U$2:$U$31674</definedName>
    <definedName name="MODIF" localSheetId="13">[1]datos!$U$2:$U$31674</definedName>
    <definedName name="MODIF" localSheetId="14">[1]datos!$U$2:$U$31674</definedName>
    <definedName name="MODIF" localSheetId="15">[1]datos!$U$2:$U$31674</definedName>
    <definedName name="MODIF" localSheetId="16">[1]datos!$U$2:$U$31674</definedName>
    <definedName name="MODIF" localSheetId="17">[1]datos!$U$2:$U$31674</definedName>
    <definedName name="MODIF" localSheetId="18">[1]datos!$U$2:$U$31674</definedName>
    <definedName name="MODIF" localSheetId="19">[2]datos!$U$2:$U$31674</definedName>
    <definedName name="MODIF" localSheetId="20">[2]datos!$U$2:$U$31674</definedName>
    <definedName name="MODIF">[1]datos!$U$2:$U$31674</definedName>
    <definedName name="MSG_ERROR1" localSheetId="11">[3]INICIO!$AA$11</definedName>
    <definedName name="MSG_ERROR1" localSheetId="12">[3]INICIO!$AA$11</definedName>
    <definedName name="MSG_ERROR1" localSheetId="13">[3]INICIO!$AA$11</definedName>
    <definedName name="MSG_ERROR1" localSheetId="14">[3]INICIO!$AA$11</definedName>
    <definedName name="MSG_ERROR1" localSheetId="15">[3]INICIO!$AA$11</definedName>
    <definedName name="MSG_ERROR1" localSheetId="16">[3]INICIO!$AA$11</definedName>
    <definedName name="MSG_ERROR1" localSheetId="17">[3]INICIO!$AA$11</definedName>
    <definedName name="MSG_ERROR1" localSheetId="18">[3]INICIO!$AA$11</definedName>
    <definedName name="MSG_ERROR1" localSheetId="26">[1]INICIO!$AA$11</definedName>
    <definedName name="MSG_ERROR1" localSheetId="19">[4]INICIO!$AA$11</definedName>
    <definedName name="MSG_ERROR1" localSheetId="20">[4]INICIO!$AA$11</definedName>
    <definedName name="MSG_ERROR1">[3]INICIO!$AA$11</definedName>
    <definedName name="MSG_ERROR2" localSheetId="11">[1]INICIO!$AA$12</definedName>
    <definedName name="MSG_ERROR2" localSheetId="12">[1]INICIO!$AA$12</definedName>
    <definedName name="MSG_ERROR2" localSheetId="13">[1]INICIO!$AA$12</definedName>
    <definedName name="MSG_ERROR2" localSheetId="14">[1]INICIO!$AA$12</definedName>
    <definedName name="MSG_ERROR2" localSheetId="15">[1]INICIO!$AA$12</definedName>
    <definedName name="MSG_ERROR2" localSheetId="16">[1]INICIO!$AA$12</definedName>
    <definedName name="MSG_ERROR2" localSheetId="17">[1]INICIO!$AA$12</definedName>
    <definedName name="MSG_ERROR2" localSheetId="18">[1]INICIO!$AA$12</definedName>
    <definedName name="MSG_ERROR2" localSheetId="19">[2]INICIO!$AA$12</definedName>
    <definedName name="MSG_ERROR2" localSheetId="20">[2]INICIO!$AA$12</definedName>
    <definedName name="MSG_ERROR2">[1]INICIO!$AA$12</definedName>
    <definedName name="OPCION2" localSheetId="23">[3]INICIO!#REF!</definedName>
    <definedName name="OPCION2" localSheetId="5">[3]INICIO!#REF!</definedName>
    <definedName name="OPCION2" localSheetId="6">[3]INICIO!#REF!</definedName>
    <definedName name="OPCION2" localSheetId="7">[3]INICIO!#REF!</definedName>
    <definedName name="OPCION2" localSheetId="11">[3]INICIO!#REF!</definedName>
    <definedName name="OPCION2" localSheetId="12">[3]INICIO!#REF!</definedName>
    <definedName name="OPCION2" localSheetId="13">[3]INICIO!#REF!</definedName>
    <definedName name="OPCION2" localSheetId="14">[3]INICIO!#REF!</definedName>
    <definedName name="OPCION2" localSheetId="15">[3]INICIO!#REF!</definedName>
    <definedName name="OPCION2" localSheetId="16">[3]INICIO!#REF!</definedName>
    <definedName name="OPCION2" localSheetId="17">[3]INICIO!#REF!</definedName>
    <definedName name="OPCION2" localSheetId="18">[3]INICIO!#REF!</definedName>
    <definedName name="OPCION2" localSheetId="8">[3]INICIO!#REF!</definedName>
    <definedName name="OPCION2" localSheetId="9">[3]INICIO!#REF!</definedName>
    <definedName name="OPCION2" localSheetId="10">[3]INICIO!#REF!</definedName>
    <definedName name="OPCION2" localSheetId="26">[1]INICIO!#REF!</definedName>
    <definedName name="OPCION2" localSheetId="21">[3]INICIO!#REF!</definedName>
    <definedName name="OPCION2" localSheetId="2">[3]INICIO!#REF!</definedName>
    <definedName name="OPCION2" localSheetId="25">[3]INICIO!#REF!</definedName>
    <definedName name="OPCION2" localSheetId="19">[4]INICIO!#REF!</definedName>
    <definedName name="OPCION2" localSheetId="20">[4]INICIO!#REF!</definedName>
    <definedName name="OPCION2" localSheetId="27">[3]INICIO!#REF!</definedName>
    <definedName name="OPCION2">[3]INICIO!#REF!</definedName>
    <definedName name="ORIG" localSheetId="11">[1]datos!$T$2:$T$31674</definedName>
    <definedName name="ORIG" localSheetId="12">[1]datos!$T$2:$T$31674</definedName>
    <definedName name="ORIG" localSheetId="13">[1]datos!$T$2:$T$31674</definedName>
    <definedName name="ORIG" localSheetId="14">[1]datos!$T$2:$T$31674</definedName>
    <definedName name="ORIG" localSheetId="15">[1]datos!$T$2:$T$31674</definedName>
    <definedName name="ORIG" localSheetId="16">[1]datos!$T$2:$T$31674</definedName>
    <definedName name="ORIG" localSheetId="17">[1]datos!$T$2:$T$31674</definedName>
    <definedName name="ORIG" localSheetId="18">[1]datos!$T$2:$T$31674</definedName>
    <definedName name="ORIG" localSheetId="19">[2]datos!$T$2:$T$31674</definedName>
    <definedName name="ORIG" localSheetId="20">[2]datos!$T$2:$T$31674</definedName>
    <definedName name="ORIG">[1]datos!$T$2:$T$31674</definedName>
    <definedName name="P" localSheetId="11">[1]INICIO!$AO$5:$AP$32</definedName>
    <definedName name="P" localSheetId="12">[1]INICIO!$AO$5:$AP$32</definedName>
    <definedName name="P" localSheetId="13">[1]INICIO!$AO$5:$AP$32</definedName>
    <definedName name="P" localSheetId="14">[1]INICIO!$AO$5:$AP$32</definedName>
    <definedName name="P" localSheetId="15">[1]INICIO!$AO$5:$AP$32</definedName>
    <definedName name="P" localSheetId="16">[1]INICIO!$AO$5:$AP$32</definedName>
    <definedName name="P" localSheetId="17">[1]INICIO!$AO$5:$AP$32</definedName>
    <definedName name="P" localSheetId="18">[1]INICIO!$AO$5:$AP$32</definedName>
    <definedName name="P" localSheetId="19">[2]INICIO!$AO$5:$AP$32</definedName>
    <definedName name="P" localSheetId="20">[2]INICIO!$AO$5:$AP$32</definedName>
    <definedName name="P">[1]INICIO!$AO$5:$AP$32</definedName>
    <definedName name="P_K" localSheetId="11">[1]INICIO!$AO$5:$AO$32</definedName>
    <definedName name="P_K" localSheetId="12">[1]INICIO!$AO$5:$AO$32</definedName>
    <definedName name="P_K" localSheetId="13">[1]INICIO!$AO$5:$AO$32</definedName>
    <definedName name="P_K" localSheetId="14">[1]INICIO!$AO$5:$AO$32</definedName>
    <definedName name="P_K" localSheetId="15">[1]INICIO!$AO$5:$AO$32</definedName>
    <definedName name="P_K" localSheetId="16">[1]INICIO!$AO$5:$AO$32</definedName>
    <definedName name="P_K" localSheetId="17">[1]INICIO!$AO$5:$AO$32</definedName>
    <definedName name="P_K" localSheetId="18">[1]INICIO!$AO$5:$AO$32</definedName>
    <definedName name="P_K" localSheetId="19">[2]INICIO!$AO$5:$AO$32</definedName>
    <definedName name="P_K" localSheetId="20">[2]INICIO!$AO$5:$AO$32</definedName>
    <definedName name="P_K">[1]INICIO!$AO$5:$AO$32</definedName>
    <definedName name="PE" localSheetId="11">[1]INICIO!$AR$5:$AS$16</definedName>
    <definedName name="PE" localSheetId="12">[1]INICIO!$AR$5:$AS$16</definedName>
    <definedName name="PE" localSheetId="13">[1]INICIO!$AR$5:$AS$16</definedName>
    <definedName name="PE" localSheetId="14">[1]INICIO!$AR$5:$AS$16</definedName>
    <definedName name="PE" localSheetId="15">[1]INICIO!$AR$5:$AS$16</definedName>
    <definedName name="PE" localSheetId="16">[1]INICIO!$AR$5:$AS$16</definedName>
    <definedName name="PE" localSheetId="17">[1]INICIO!$AR$5:$AS$16</definedName>
    <definedName name="PE" localSheetId="18">[1]INICIO!$AR$5:$AS$16</definedName>
    <definedName name="PE" localSheetId="19">[2]INICIO!$AR$5:$AS$16</definedName>
    <definedName name="PE" localSheetId="20">[2]INICIO!$AR$5:$AS$16</definedName>
    <definedName name="PE">[1]INICIO!$AR$5:$AS$16</definedName>
    <definedName name="PE_K" localSheetId="11">[1]INICIO!$AR$5:$AR$16</definedName>
    <definedName name="PE_K" localSheetId="12">[1]INICIO!$AR$5:$AR$16</definedName>
    <definedName name="PE_K" localSheetId="13">[1]INICIO!$AR$5:$AR$16</definedName>
    <definedName name="PE_K" localSheetId="14">[1]INICIO!$AR$5:$AR$16</definedName>
    <definedName name="PE_K" localSheetId="15">[1]INICIO!$AR$5:$AR$16</definedName>
    <definedName name="PE_K" localSheetId="16">[1]INICIO!$AR$5:$AR$16</definedName>
    <definedName name="PE_K" localSheetId="17">[1]INICIO!$AR$5:$AR$16</definedName>
    <definedName name="PE_K" localSheetId="18">[1]INICIO!$AR$5:$AR$16</definedName>
    <definedName name="PE_K" localSheetId="19">[2]INICIO!$AR$5:$AR$16</definedName>
    <definedName name="PE_K" localSheetId="20">[2]INICIO!$AR$5:$AR$16</definedName>
    <definedName name="PE_K">[1]INICIO!$AR$5:$AR$16</definedName>
    <definedName name="PEDO" localSheetId="5">[3]INICIO!#REF!</definedName>
    <definedName name="PEDO" localSheetId="7">[3]INICIO!#REF!</definedName>
    <definedName name="PEDO" localSheetId="11">[3]INICIO!#REF!</definedName>
    <definedName name="PEDO" localSheetId="12">[3]INICIO!#REF!</definedName>
    <definedName name="PEDO" localSheetId="13">[3]INICIO!#REF!</definedName>
    <definedName name="PEDO" localSheetId="14">[3]INICIO!#REF!</definedName>
    <definedName name="PEDO" localSheetId="15">[3]INICIO!#REF!</definedName>
    <definedName name="PEDO" localSheetId="16">[3]INICIO!#REF!</definedName>
    <definedName name="PEDO" localSheetId="17">[3]INICIO!#REF!</definedName>
    <definedName name="PEDO" localSheetId="18">[3]INICIO!#REF!</definedName>
    <definedName name="PEDO" localSheetId="9">[3]INICIO!#REF!</definedName>
    <definedName name="PEDO" localSheetId="10">[3]INICIO!#REF!</definedName>
    <definedName name="PEDO" localSheetId="20">[3]INICIO!#REF!</definedName>
    <definedName name="PEDO">[3]INICIO!#REF!</definedName>
    <definedName name="PERIODO" localSheetId="5">#REF!</definedName>
    <definedName name="PERIODO" localSheetId="7">#REF!</definedName>
    <definedName name="PERIODO" localSheetId="11">#REF!</definedName>
    <definedName name="PERIODO" localSheetId="12">#REF!</definedName>
    <definedName name="PERIODO" localSheetId="13">#REF!</definedName>
    <definedName name="PERIODO" localSheetId="14">#REF!</definedName>
    <definedName name="PERIODO" localSheetId="15">#REF!</definedName>
    <definedName name="PERIODO" localSheetId="16">#REF!</definedName>
    <definedName name="PERIODO" localSheetId="17">#REF!</definedName>
    <definedName name="PERIODO" localSheetId="18">#REF!</definedName>
    <definedName name="PERIODO" localSheetId="9">#REF!</definedName>
    <definedName name="PERIODO" localSheetId="10">#REF!</definedName>
    <definedName name="PERIODO" localSheetId="20">#REF!</definedName>
    <definedName name="PERIODO">#REF!</definedName>
    <definedName name="PROG" localSheetId="5">#REF!</definedName>
    <definedName name="PROG" localSheetId="7">#REF!</definedName>
    <definedName name="PROG" localSheetId="11">#REF!</definedName>
    <definedName name="PROG" localSheetId="12">#REF!</definedName>
    <definedName name="PROG" localSheetId="13">#REF!</definedName>
    <definedName name="PROG" localSheetId="14">#REF!</definedName>
    <definedName name="PROG" localSheetId="15">#REF!</definedName>
    <definedName name="PROG" localSheetId="16">#REF!</definedName>
    <definedName name="PROG" localSheetId="17">#REF!</definedName>
    <definedName name="PROG" localSheetId="18">#REF!</definedName>
    <definedName name="PROG" localSheetId="9">#REF!</definedName>
    <definedName name="PROG" localSheetId="10">#REF!</definedName>
    <definedName name="PROG" localSheetId="20">#REF!</definedName>
    <definedName name="PROG">#REF!</definedName>
    <definedName name="ptda" localSheetId="5">#REF!</definedName>
    <definedName name="ptda" localSheetId="7">#REF!</definedName>
    <definedName name="ptda" localSheetId="11">#REF!</definedName>
    <definedName name="ptda" localSheetId="12">#REF!</definedName>
    <definedName name="ptda" localSheetId="13">#REF!</definedName>
    <definedName name="ptda" localSheetId="14">#REF!</definedName>
    <definedName name="ptda" localSheetId="15">#REF!</definedName>
    <definedName name="ptda" localSheetId="16">#REF!</definedName>
    <definedName name="ptda" localSheetId="17">#REF!</definedName>
    <definedName name="ptda" localSheetId="18">#REF!</definedName>
    <definedName name="ptda" localSheetId="9">#REF!</definedName>
    <definedName name="ptda" localSheetId="10">#REF!</definedName>
    <definedName name="ptda" localSheetId="20">#REF!</definedName>
    <definedName name="ptda">#REF!</definedName>
    <definedName name="rubros_fpc" localSheetId="11">[1]INICIO!$AO$39:$AO$42</definedName>
    <definedName name="rubros_fpc" localSheetId="12">[1]INICIO!$AO$39:$AO$42</definedName>
    <definedName name="rubros_fpc" localSheetId="13">[1]INICIO!$AO$39:$AO$42</definedName>
    <definedName name="rubros_fpc" localSheetId="14">[1]INICIO!$AO$39:$AO$42</definedName>
    <definedName name="rubros_fpc" localSheetId="15">[1]INICIO!$AO$39:$AO$42</definedName>
    <definedName name="rubros_fpc" localSheetId="16">[1]INICIO!$AO$39:$AO$42</definedName>
    <definedName name="rubros_fpc" localSheetId="17">[1]INICIO!$AO$39:$AO$42</definedName>
    <definedName name="rubros_fpc" localSheetId="18">[1]INICIO!$AO$39:$AO$42</definedName>
    <definedName name="rubros_fpc" localSheetId="19">[2]INICIO!$AO$39:$AO$42</definedName>
    <definedName name="rubros_fpc" localSheetId="20">[2]INICIO!$AO$39:$AO$42</definedName>
    <definedName name="rubros_fpc">[1]INICIO!$AO$39:$AO$42</definedName>
    <definedName name="_xlnm.Print_Titles" localSheetId="22">'ADS-1'!$1:$6</definedName>
    <definedName name="_xlnm.Print_Titles" localSheetId="23">'ADS-2'!$1:$6</definedName>
    <definedName name="_xlnm.Print_Titles" localSheetId="3">'APP-1'!$1:$7</definedName>
    <definedName name="_xlnm.Print_Titles" localSheetId="4">'APP-2'!$1:$6</definedName>
    <definedName name="_xlnm.Print_Titles" localSheetId="5">'APP-3_1'!$1:$8</definedName>
    <definedName name="_xlnm.Print_Titles" localSheetId="6">'APP-3_2'!$1:$8</definedName>
    <definedName name="_xlnm.Print_Titles" localSheetId="7">'APP-3_3'!$1:$8</definedName>
    <definedName name="_xlnm.Print_Titles" localSheetId="11">AR_1!$1:$6</definedName>
    <definedName name="_xlnm.Print_Titles" localSheetId="12">AR_2!$1:$6</definedName>
    <definedName name="_xlnm.Print_Titles" localSheetId="13">AR_3!$1:$6</definedName>
    <definedName name="_xlnm.Print_Titles" localSheetId="14">AR_4!$1:$6</definedName>
    <definedName name="_xlnm.Print_Titles" localSheetId="15">AR_5!$1:$6</definedName>
    <definedName name="_xlnm.Print_Titles" localSheetId="16">AR_6!$1:$6</definedName>
    <definedName name="_xlnm.Print_Titles" localSheetId="17">AR_7!$1:$6</definedName>
    <definedName name="_xlnm.Print_Titles" localSheetId="18">AR_8!$1:$6</definedName>
    <definedName name="_xlnm.Print_Titles" localSheetId="8">ARF_1!$1:$6</definedName>
    <definedName name="_xlnm.Print_Titles" localSheetId="9">ARF_2!$1:$6</definedName>
    <definedName name="_xlnm.Print_Titles" localSheetId="10">ARF_3!$1:$6</definedName>
    <definedName name="_xlnm.Print_Titles" localSheetId="26">AUR!$1:$6</definedName>
    <definedName name="_xlnm.Print_Titles" localSheetId="21">EAP!$1:$11</definedName>
    <definedName name="_xlnm.Print_Titles" localSheetId="1">'ECG-1'!$1:$6</definedName>
    <definedName name="_xlnm.Print_Titles" localSheetId="2">'ECG-2'!$1:$6</definedName>
    <definedName name="_xlnm.Print_Titles" localSheetId="25">FIC!$1:$9</definedName>
    <definedName name="_xlnm.Print_Titles" localSheetId="19">IPP_1!$1:$9</definedName>
    <definedName name="_xlnm.Print_Titles" localSheetId="20">IPP_2!$1:$9</definedName>
    <definedName name="_xlnm.Print_Titles" localSheetId="27">PPD!$1:$7</definedName>
    <definedName name="_xlnm.Print_Titles" localSheetId="24">SAP!$1:$7</definedName>
    <definedName name="TYA" localSheetId="5">#REF!</definedName>
    <definedName name="TYA" localSheetId="7">#REF!</definedName>
    <definedName name="TYA" localSheetId="11">#REF!</definedName>
    <definedName name="TYA" localSheetId="12">#REF!</definedName>
    <definedName name="TYA" localSheetId="13">#REF!</definedName>
    <definedName name="TYA" localSheetId="14">#REF!</definedName>
    <definedName name="TYA" localSheetId="15">#REF!</definedName>
    <definedName name="TYA" localSheetId="16">#REF!</definedName>
    <definedName name="TYA" localSheetId="17">#REF!</definedName>
    <definedName name="TYA" localSheetId="18">#REF!</definedName>
    <definedName name="TYA" localSheetId="9">#REF!</definedName>
    <definedName name="TYA" localSheetId="10">#REF!</definedName>
    <definedName name="TYA" localSheetId="20">#REF!</definedName>
    <definedName name="TYA">#REF!</definedName>
    <definedName name="U" localSheetId="11">[1]INICIO!$Y$4:$Z$93</definedName>
    <definedName name="U" localSheetId="12">[1]INICIO!$Y$4:$Z$93</definedName>
    <definedName name="U" localSheetId="13">[1]INICIO!$Y$4:$Z$93</definedName>
    <definedName name="U" localSheetId="14">[1]INICIO!$Y$4:$Z$93</definedName>
    <definedName name="U" localSheetId="15">[1]INICIO!$Y$4:$Z$93</definedName>
    <definedName name="U" localSheetId="16">[1]INICIO!$Y$4:$Z$93</definedName>
    <definedName name="U" localSheetId="17">[1]INICIO!$Y$4:$Z$93</definedName>
    <definedName name="U" localSheetId="18">[1]INICIO!$Y$4:$Z$93</definedName>
    <definedName name="U" localSheetId="19">[2]INICIO!$Y$4:$Z$93</definedName>
    <definedName name="U" localSheetId="20">[2]INICIO!$Y$4:$Z$93</definedName>
    <definedName name="U">[1]INICIO!$Y$4:$Z$93</definedName>
    <definedName name="UEG_DENOM" localSheetId="11">[1]datos!$R$2:$R$31674</definedName>
    <definedName name="UEG_DENOM" localSheetId="12">[1]datos!$R$2:$R$31674</definedName>
    <definedName name="UEG_DENOM" localSheetId="13">[1]datos!$R$2:$R$31674</definedName>
    <definedName name="UEG_DENOM" localSheetId="14">[1]datos!$R$2:$R$31674</definedName>
    <definedName name="UEG_DENOM" localSheetId="15">[1]datos!$R$2:$R$31674</definedName>
    <definedName name="UEG_DENOM" localSheetId="16">[1]datos!$R$2:$R$31674</definedName>
    <definedName name="UEG_DENOM" localSheetId="17">[1]datos!$R$2:$R$31674</definedName>
    <definedName name="UEG_DENOM" localSheetId="18">[1]datos!$R$2:$R$31674</definedName>
    <definedName name="UEG_DENOM" localSheetId="19">[2]datos!$R$2:$R$31674</definedName>
    <definedName name="UEG_DENOM" localSheetId="20">[2]datos!$R$2:$R$31674</definedName>
    <definedName name="UEG_DENOM">[1]datos!$R$2:$R$31674</definedName>
    <definedName name="UR" localSheetId="11">[1]INICIO!$AJ$5:$AM$99</definedName>
    <definedName name="UR" localSheetId="12">[1]INICIO!$AJ$5:$AM$99</definedName>
    <definedName name="UR" localSheetId="13">[1]INICIO!$AJ$5:$AM$99</definedName>
    <definedName name="UR" localSheetId="14">[1]INICIO!$AJ$5:$AM$99</definedName>
    <definedName name="UR" localSheetId="15">[1]INICIO!$AJ$5:$AM$99</definedName>
    <definedName name="UR" localSheetId="16">[1]INICIO!$AJ$5:$AM$99</definedName>
    <definedName name="UR" localSheetId="17">[1]INICIO!$AJ$5:$AM$99</definedName>
    <definedName name="UR" localSheetId="18">[1]INICIO!$AJ$5:$AM$99</definedName>
    <definedName name="UR" localSheetId="19">[2]INICIO!$AJ$5:$AM$99</definedName>
    <definedName name="UR" localSheetId="20">[2]INICIO!$AJ$5:$AM$99</definedName>
    <definedName name="UR">[1]INICIO!$AJ$5:$AM$99</definedName>
  </definedNames>
  <calcPr calcId="125725"/>
</workbook>
</file>

<file path=xl/calcChain.xml><?xml version="1.0" encoding="utf-8"?>
<calcChain xmlns="http://schemas.openxmlformats.org/spreadsheetml/2006/main">
  <c r="F7" i="84"/>
  <c r="D7"/>
  <c r="L26" i="88" l="1"/>
  <c r="G121" i="67" l="1"/>
  <c r="F121"/>
  <c r="E121"/>
  <c r="C14" i="71"/>
  <c r="B14"/>
  <c r="H15" i="26"/>
  <c r="G15"/>
  <c r="E12" i="22" l="1"/>
  <c r="D12"/>
  <c r="K18" i="80" l="1"/>
  <c r="Q20" i="90"/>
  <c r="P20"/>
  <c r="O20"/>
  <c r="N20"/>
  <c r="M20"/>
  <c r="U18"/>
  <c r="T18"/>
  <c r="S18"/>
  <c r="R18"/>
  <c r="U13"/>
  <c r="T13"/>
  <c r="S13"/>
  <c r="R13"/>
  <c r="K13" i="80"/>
  <c r="Q20"/>
  <c r="P20"/>
  <c r="O20"/>
  <c r="N20"/>
  <c r="M20"/>
  <c r="U18"/>
  <c r="T18"/>
  <c r="S18"/>
  <c r="R18"/>
  <c r="U13"/>
  <c r="T13"/>
  <c r="S13"/>
  <c r="R13"/>
  <c r="P25" i="89"/>
  <c r="U22"/>
  <c r="T22"/>
  <c r="S22"/>
  <c r="R22"/>
  <c r="K22"/>
  <c r="U19"/>
  <c r="T19"/>
  <c r="S19"/>
  <c r="R19"/>
  <c r="L19"/>
  <c r="K19"/>
  <c r="Q16"/>
  <c r="Q15" s="1"/>
  <c r="Q25" s="1"/>
  <c r="P16"/>
  <c r="O16"/>
  <c r="N16"/>
  <c r="N15" s="1"/>
  <c r="N25" s="1"/>
  <c r="M16"/>
  <c r="M15" s="1"/>
  <c r="M25" s="1"/>
  <c r="P15"/>
  <c r="O15"/>
  <c r="O25" s="1"/>
  <c r="U13"/>
  <c r="T13"/>
  <c r="S13"/>
  <c r="R13"/>
  <c r="L13"/>
  <c r="K13"/>
  <c r="K84" i="8" l="1"/>
  <c r="Q57"/>
  <c r="K57"/>
  <c r="Q48"/>
  <c r="K31" l="1"/>
  <c r="P32"/>
  <c r="Q31"/>
  <c r="P31"/>
  <c r="P27"/>
  <c r="Q27" s="1"/>
  <c r="K27"/>
  <c r="P21"/>
  <c r="Q21" s="1"/>
  <c r="K35"/>
  <c r="K28"/>
  <c r="K80"/>
  <c r="K75"/>
  <c r="P74"/>
  <c r="O88" l="1"/>
  <c r="O87"/>
  <c r="N88"/>
  <c r="N87"/>
  <c r="N86" s="1"/>
  <c r="N85" s="1"/>
  <c r="M88"/>
  <c r="M87"/>
  <c r="L87"/>
  <c r="L88"/>
  <c r="O91"/>
  <c r="O90"/>
  <c r="O86" s="1"/>
  <c r="O85" s="1"/>
  <c r="N91"/>
  <c r="N90"/>
  <c r="M91"/>
  <c r="M90"/>
  <c r="M86" s="1"/>
  <c r="M85" s="1"/>
  <c r="L90"/>
  <c r="L91"/>
  <c r="O66"/>
  <c r="N66"/>
  <c r="M66"/>
  <c r="L66"/>
  <c r="O64"/>
  <c r="N64"/>
  <c r="M64"/>
  <c r="L64"/>
  <c r="O56"/>
  <c r="O55" s="1"/>
  <c r="N56"/>
  <c r="N55"/>
  <c r="M56"/>
  <c r="M55"/>
  <c r="L55"/>
  <c r="L56"/>
  <c r="O59"/>
  <c r="O58"/>
  <c r="N59"/>
  <c r="N58"/>
  <c r="N54" s="1"/>
  <c r="N49" s="1"/>
  <c r="M59"/>
  <c r="M58"/>
  <c r="M54" s="1"/>
  <c r="M49" s="1"/>
  <c r="L58"/>
  <c r="L59"/>
  <c r="O42"/>
  <c r="N42"/>
  <c r="M42"/>
  <c r="L42"/>
  <c r="O43"/>
  <c r="N43"/>
  <c r="M43"/>
  <c r="L43"/>
  <c r="O44"/>
  <c r="N44"/>
  <c r="M44"/>
  <c r="O45"/>
  <c r="N45"/>
  <c r="M45"/>
  <c r="O47"/>
  <c r="N47"/>
  <c r="M47"/>
  <c r="L47"/>
  <c r="L44" s="1"/>
  <c r="L45"/>
  <c r="O11"/>
  <c r="O10" s="1"/>
  <c r="O9" s="1"/>
  <c r="N11"/>
  <c r="N10"/>
  <c r="N9" s="1"/>
  <c r="M11"/>
  <c r="M10"/>
  <c r="M9" s="1"/>
  <c r="L9"/>
  <c r="L10"/>
  <c r="L11"/>
  <c r="O40"/>
  <c r="O39" s="1"/>
  <c r="O38" s="1"/>
  <c r="N40"/>
  <c r="N39"/>
  <c r="N38" s="1"/>
  <c r="M40"/>
  <c r="M39"/>
  <c r="M38" s="1"/>
  <c r="L38"/>
  <c r="L39"/>
  <c r="L40"/>
  <c r="O30"/>
  <c r="N30"/>
  <c r="M30"/>
  <c r="L30"/>
  <c r="N15"/>
  <c r="N14" s="1"/>
  <c r="M15"/>
  <c r="M14" s="1"/>
  <c r="L15"/>
  <c r="L14" s="1"/>
  <c r="K12"/>
  <c r="P92"/>
  <c r="K92"/>
  <c r="P89"/>
  <c r="Q89" s="1"/>
  <c r="K89"/>
  <c r="L86"/>
  <c r="L85" s="1"/>
  <c r="O83"/>
  <c r="N83"/>
  <c r="M83"/>
  <c r="L83"/>
  <c r="P82"/>
  <c r="Q82" s="1"/>
  <c r="O81"/>
  <c r="N81"/>
  <c r="M81"/>
  <c r="L81"/>
  <c r="P80"/>
  <c r="O79"/>
  <c r="N79"/>
  <c r="M79"/>
  <c r="L79"/>
  <c r="K78"/>
  <c r="P77"/>
  <c r="K77"/>
  <c r="P76"/>
  <c r="K76"/>
  <c r="Q76" s="1"/>
  <c r="K74"/>
  <c r="Q74" s="1"/>
  <c r="P73"/>
  <c r="K73"/>
  <c r="Q73" s="1"/>
  <c r="O72"/>
  <c r="N72"/>
  <c r="M72"/>
  <c r="L72"/>
  <c r="K70"/>
  <c r="P69"/>
  <c r="K69"/>
  <c r="O68"/>
  <c r="O63" s="1"/>
  <c r="N68"/>
  <c r="N63" s="1"/>
  <c r="M68"/>
  <c r="M63" s="1"/>
  <c r="L68"/>
  <c r="L63" s="1"/>
  <c r="P67"/>
  <c r="K67"/>
  <c r="P65"/>
  <c r="K65"/>
  <c r="P60"/>
  <c r="K60"/>
  <c r="P57"/>
  <c r="L54"/>
  <c r="L49" s="1"/>
  <c r="K53"/>
  <c r="P48"/>
  <c r="P46"/>
  <c r="K46"/>
  <c r="K41"/>
  <c r="P37"/>
  <c r="K37"/>
  <c r="Q37" s="1"/>
  <c r="K36"/>
  <c r="Q35"/>
  <c r="P35"/>
  <c r="O33"/>
  <c r="O29" s="1"/>
  <c r="N33"/>
  <c r="M33"/>
  <c r="M29" s="1"/>
  <c r="L33"/>
  <c r="K32"/>
  <c r="Q32" s="1"/>
  <c r="P28"/>
  <c r="Q28" s="1"/>
  <c r="O26"/>
  <c r="O25" s="1"/>
  <c r="N26"/>
  <c r="M26"/>
  <c r="M25" s="1"/>
  <c r="L26"/>
  <c r="N25"/>
  <c r="L25"/>
  <c r="P24"/>
  <c r="K24"/>
  <c r="Q23"/>
  <c r="P23"/>
  <c r="O22"/>
  <c r="N22"/>
  <c r="M22"/>
  <c r="L22"/>
  <c r="P20"/>
  <c r="K20"/>
  <c r="O19"/>
  <c r="N19"/>
  <c r="M19"/>
  <c r="L19"/>
  <c r="P17"/>
  <c r="K17"/>
  <c r="K16"/>
  <c r="O15"/>
  <c r="O14" s="1"/>
  <c r="G14" i="48"/>
  <c r="F14"/>
  <c r="E14"/>
  <c r="D14"/>
  <c r="C14"/>
  <c r="B14"/>
  <c r="G19"/>
  <c r="F19"/>
  <c r="G17"/>
  <c r="F17"/>
  <c r="G15"/>
  <c r="F15"/>
  <c r="D23"/>
  <c r="C23"/>
  <c r="G21"/>
  <c r="F21"/>
  <c r="E8"/>
  <c r="E23" s="1"/>
  <c r="D8"/>
  <c r="C8"/>
  <c r="B8"/>
  <c r="G13"/>
  <c r="F13"/>
  <c r="G11"/>
  <c r="F11"/>
  <c r="F8" s="1"/>
  <c r="G9"/>
  <c r="G8" s="1"/>
  <c r="F9"/>
  <c r="Q69" i="8" l="1"/>
  <c r="Q46"/>
  <c r="O54"/>
  <c r="O49" s="1"/>
  <c r="N29"/>
  <c r="L29"/>
  <c r="Q67"/>
  <c r="N18"/>
  <c r="N13" s="1"/>
  <c r="N8" s="1"/>
  <c r="L18"/>
  <c r="L13" s="1"/>
  <c r="L8" s="1"/>
  <c r="Q92"/>
  <c r="O71"/>
  <c r="O62" s="1"/>
  <c r="O61" s="1"/>
  <c r="N71"/>
  <c r="N62" s="1"/>
  <c r="N61" s="1"/>
  <c r="Q80"/>
  <c r="Q77"/>
  <c r="L71"/>
  <c r="L62" s="1"/>
  <c r="L61" s="1"/>
  <c r="M71"/>
  <c r="M62" s="1"/>
  <c r="M61" s="1"/>
  <c r="Q65"/>
  <c r="Q60"/>
  <c r="Q24"/>
  <c r="O18"/>
  <c r="O13" s="1"/>
  <c r="O8" s="1"/>
  <c r="Q20"/>
  <c r="M18"/>
  <c r="M13" s="1"/>
  <c r="M8" s="1"/>
  <c r="Q17"/>
  <c r="F23" i="48"/>
  <c r="B23"/>
  <c r="G23"/>
  <c r="G31" i="5"/>
  <c r="F31"/>
  <c r="E31"/>
  <c r="D31"/>
  <c r="C31"/>
  <c r="B31"/>
  <c r="G17"/>
  <c r="F17"/>
  <c r="E17"/>
  <c r="D17"/>
  <c r="C17"/>
  <c r="B17"/>
  <c r="G29"/>
  <c r="F29"/>
  <c r="G27"/>
  <c r="F27"/>
  <c r="G25"/>
  <c r="F25"/>
  <c r="G22"/>
  <c r="F22"/>
  <c r="G20"/>
  <c r="F20"/>
  <c r="G18"/>
  <c r="F18"/>
  <c r="G8"/>
  <c r="F8"/>
  <c r="E8"/>
  <c r="D8"/>
  <c r="C8"/>
  <c r="B8"/>
  <c r="G15"/>
  <c r="F15"/>
  <c r="G13"/>
  <c r="F13"/>
  <c r="G11"/>
  <c r="F11"/>
  <c r="G9"/>
  <c r="F9"/>
  <c r="O95" i="8" l="1"/>
  <c r="L95"/>
  <c r="N95"/>
  <c r="M95"/>
</calcChain>
</file>

<file path=xl/sharedStrings.xml><?xml version="1.0" encoding="utf-8"?>
<sst xmlns="http://schemas.openxmlformats.org/spreadsheetml/2006/main" count="1558" uniqueCount="788">
  <si>
    <t>(3)</t>
  </si>
  <si>
    <t>(4)</t>
  </si>
  <si>
    <t>(5)</t>
  </si>
  <si>
    <t>(7)</t>
  </si>
  <si>
    <t>(8)</t>
  </si>
  <si>
    <t>(9)</t>
  </si>
  <si>
    <t>(6)</t>
  </si>
  <si>
    <t>AI</t>
  </si>
  <si>
    <t>DENOMINACIÓN</t>
  </si>
  <si>
    <t>FÍSICO</t>
  </si>
  <si>
    <t>R      E      S      U      L      T      A      D      O      S</t>
  </si>
  <si>
    <t>DESCRIPCIÓN</t>
  </si>
  <si>
    <t>CARACTERÍSTICAS</t>
  </si>
  <si>
    <t xml:space="preserve">CAPÍTULO   </t>
  </si>
  <si>
    <t xml:space="preserve">DELEGACIÓN  </t>
  </si>
  <si>
    <t>COLONIA</t>
  </si>
  <si>
    <t>EJERCIDO</t>
  </si>
  <si>
    <t xml:space="preserve"> BENEFICIARIO</t>
  </si>
  <si>
    <t xml:space="preserve"> TOTAL</t>
  </si>
  <si>
    <t xml:space="preserve"> EJERCIDO</t>
  </si>
  <si>
    <t>DESTINO DEL GASTO</t>
  </si>
  <si>
    <t>MODIFICADO</t>
  </si>
  <si>
    <t>UNIDAD
DE
MEDIDA</t>
  </si>
  <si>
    <t>ALCANZADO
(2)</t>
  </si>
  <si>
    <t>ICMPP
(%)
2/1=(3)</t>
  </si>
  <si>
    <t>RENDIMIENTOS
FINANCIEROS</t>
  </si>
  <si>
    <t>NOMBRE DEL FIDEICOMISO</t>
  </si>
  <si>
    <t>SALDO</t>
  </si>
  <si>
    <t>GASTO</t>
  </si>
  <si>
    <t>INGRESO</t>
  </si>
  <si>
    <t>FECHA DE PUBLICACIÓN DE REGLAS DE OPERACIÓN</t>
  </si>
  <si>
    <t>PPD PRESUPUESTO PARTICIPATIVO PARA LAS DELEGACIONES</t>
  </si>
  <si>
    <t>PROYECTO</t>
  </si>
  <si>
    <t>COLONIA O PUEBLO ORIGINARIO</t>
  </si>
  <si>
    <t>AVANCE DEL
 PROYECTO
 (%)</t>
  </si>
  <si>
    <t xml:space="preserve"> EJERCIDO
3</t>
  </si>
  <si>
    <t>F</t>
  </si>
  <si>
    <t>SF</t>
  </si>
  <si>
    <t>CAP</t>
  </si>
  <si>
    <t>FI</t>
  </si>
  <si>
    <t>DEVENGADO
(2)</t>
  </si>
  <si>
    <t>EJERCIDO
(3)</t>
  </si>
  <si>
    <t>ALCANZADO
(3)</t>
  </si>
  <si>
    <t>AVANCE %</t>
  </si>
  <si>
    <t>3/1*100
=(4)</t>
  </si>
  <si>
    <t>3/2*100
=(5)</t>
  </si>
  <si>
    <t>DEVENGADO
(8)</t>
  </si>
  <si>
    <t>EJERCIDO
(9)</t>
  </si>
  <si>
    <t>FUENTE DE
FINANCIAMIENTO</t>
  </si>
  <si>
    <t>OBJETIVO
(5)</t>
  </si>
  <si>
    <t>NOMBRE DEL
INDICADOR
(6)</t>
  </si>
  <si>
    <t>DIMENSIÓN A
MEDIR
(7)</t>
  </si>
  <si>
    <t>MÉTODO DE
CÁLCULO
(8)</t>
  </si>
  <si>
    <t>VALOR DEL
INDICADOR
(9)</t>
  </si>
  <si>
    <t>VALOR DEL
INDICADOR
EN EL MISMO PERIODO DEL AÑO ANTERIOR
(10)</t>
  </si>
  <si>
    <t>FRECUENCIA A
MEDIR
(11)</t>
  </si>
  <si>
    <t>MEDIOS DE
VERIFICACIÓN
(12)</t>
  </si>
  <si>
    <t>DATOS GENERALES DEL FIDEICOMISO</t>
  </si>
  <si>
    <t>Denominación del Fideicomiso: (3)</t>
  </si>
  <si>
    <t>Fecha de su constitución: (4)</t>
  </si>
  <si>
    <t>Fideicomitente: (5)</t>
  </si>
  <si>
    <t>Fideicomisario: (6)</t>
  </si>
  <si>
    <t>Fiduciario: (7)</t>
  </si>
  <si>
    <t>Objeto de su constitución: (8)</t>
  </si>
  <si>
    <t>Modificaciones al objeto de su constitución: (9)</t>
  </si>
  <si>
    <t>Objeto actual: (10)</t>
  </si>
  <si>
    <t>DISPONIBILIDAD PRESUPUESTAL DEL FIDEICOMISO</t>
  </si>
  <si>
    <t>Disponibilidad de Recursos al Finalizar el Trimestre Anterior: (11)</t>
  </si>
  <si>
    <t>Disponibilidad de Recursos al Finalizar el Trimestre de Referencia: (12)</t>
  </si>
  <si>
    <t>Variación de la Disponibilidad: (13)</t>
  </si>
  <si>
    <t>ESTADO FINANCIERO DEL FIDEICOMISO</t>
  </si>
  <si>
    <t>Activo: (14)</t>
  </si>
  <si>
    <t>Pasivo: (15)</t>
  </si>
  <si>
    <t>Capital: (16)</t>
  </si>
  <si>
    <t>AVANCE PRESUPUESTAL DEL FIDEICOMISO</t>
  </si>
  <si>
    <t>Naturaleza del Gasto:  (17)</t>
  </si>
  <si>
    <t>Destino del Gasto: (18)</t>
  </si>
  <si>
    <t>Monto Ejercido (19)</t>
  </si>
  <si>
    <t>PP</t>
  </si>
  <si>
    <t>B)  EXPLICACIÓN A LAS VARIACIONES DEL PRESUPUESTO EJERCIDO RESPECTO AL DEVENGADO</t>
  </si>
  <si>
    <t>ECG-1 EVOLUCIÓN PRESUPUESTAL POR CAPÍTULO DE GASTO CON DÍGITO IDENTIFICADOR 1</t>
  </si>
  <si>
    <t>ECG-2 EVOLUCIÓN PRESUPUESTAL POR CAPÍTULO DE GASTO CON DÍGITO IDENTIFICADOR  2</t>
  </si>
  <si>
    <t>ADS-1 AYUDAS, DONATIVOS Y SUBSIDIOS</t>
  </si>
  <si>
    <t>TOTAL URG (9)</t>
  </si>
  <si>
    <t>ADS-2  AYUDAS, DONATIVOS Y SUBSIDIOS A FIDEICOMISOS</t>
  </si>
  <si>
    <t>EAP EVOLUCIÓN DE LAS ADECUACIONES PRESUPUESTALES</t>
  </si>
  <si>
    <t>SAP   PROGRAMAS QUE OTORGAN SUBSIDIOS Y APOYOS A LA POBLACIÓN</t>
  </si>
  <si>
    <t>FIC  FIDEICOMISOS CONSTITUIDOS</t>
  </si>
  <si>
    <t>EJE</t>
  </si>
  <si>
    <t>APP-1 AVANCE PROGRAMÁTICO-PRESUPUESTAL DE ACTIVIDADES INSTITUCIONALES</t>
  </si>
  <si>
    <t>APP-2  EXPLICACIÓN A LAS VARIACIONES DEL AVANCE PROGRAMÁTICO-PRESUPUESTAL DE ACTIVIDADES INSTITUCIONALES</t>
  </si>
  <si>
    <t>VARIACIÓN</t>
  </si>
  <si>
    <t>APP-3  AVANCE PROGRAMÁTICO-PRESUPUESTAL DE ACTIVIDADES INSTITUCIONALES FINANCIADAS CON RECURSOS DE ORIGEN FEDERAL</t>
  </si>
  <si>
    <t>ARF APLICACIÓN DE LOS RECURSOS DE ORIGEN FEDERAL</t>
  </si>
  <si>
    <t>GASTO CORRIENTE O DE INVERSIÓN</t>
  </si>
  <si>
    <t>ACCIONES REALIZADAS CON RECURSOS DE ORIGEN FEDERAL: (4)</t>
  </si>
  <si>
    <t>APROBADO</t>
  </si>
  <si>
    <t>VARIACIÓN ABSOLUTA: 
 (MODIFICADO-APROBADO)</t>
  </si>
  <si>
    <t xml:space="preserve"> AYUDAS, DONATIVOS Y SUBSIDIOS OTORGADOS</t>
  </si>
  <si>
    <t>VARIACIÓN %:
((MODIFICADO/APROBADO)-1)*100</t>
  </si>
  <si>
    <t>PRESUPUESTAL   (Pesos con dos decimales)</t>
  </si>
  <si>
    <t>PRESUPUESTO (Pesos con dos decimales)</t>
  </si>
  <si>
    <t>TOTAL GASTO CORRIENTE</t>
  </si>
  <si>
    <t>APROBADO*</t>
  </si>
  <si>
    <t>APROBADO *
1</t>
  </si>
  <si>
    <t>TOTAL GASTO DE CAPITAL</t>
  </si>
  <si>
    <t xml:space="preserve"> TIPO</t>
  </si>
  <si>
    <t>PAGADO
(4)</t>
  </si>
  <si>
    <t>(5)=2-1</t>
  </si>
  <si>
    <t>(6)=3-2</t>
  </si>
  <si>
    <t>TOTAL
URG (10)</t>
  </si>
  <si>
    <t>TOTAL URG     (10)</t>
  </si>
  <si>
    <t>DEVENGADO
(5)</t>
  </si>
  <si>
    <t>EJERCIDO
(6)</t>
  </si>
  <si>
    <t>PAGADO
(7)</t>
  </si>
  <si>
    <t>IARCM
(%)
3/8</t>
  </si>
  <si>
    <t>PAGADO
(10)</t>
  </si>
  <si>
    <t>TOTAL URG (19)</t>
  </si>
  <si>
    <t>8/6*100
=(11)</t>
  </si>
  <si>
    <t>8/7*100
=(12)</t>
  </si>
  <si>
    <t>9/6*100
=(13)</t>
  </si>
  <si>
    <t>9/7*100
=(14)</t>
  </si>
  <si>
    <t>PRESUPUESTO  
(Pesos con dos decimales)</t>
  </si>
  <si>
    <t>PRESUPUESTO
(Pesos con dos decimales)</t>
  </si>
  <si>
    <t>MONTO
(Pesos con dos decimales)</t>
  </si>
  <si>
    <r>
      <t xml:space="preserve"> PRESUPUESTO 
(Pesos con dos decimales)</t>
    </r>
    <r>
      <rPr>
        <b/>
        <vertAlign val="superscript"/>
        <sz val="8"/>
        <rFont val="Gotham Rounded Book"/>
        <family val="3"/>
      </rPr>
      <t xml:space="preserve"> </t>
    </r>
  </si>
  <si>
    <t>MODIFICADO
(7)</t>
  </si>
  <si>
    <t>APROBADO
(6)</t>
  </si>
  <si>
    <t xml:space="preserve">PROYECTOS, ACCIONES, O PROGRAMAS </t>
  </si>
  <si>
    <t>A)  EXPLICACIÓN A LAS VARIACIONES DEL PRESUPUESTO  DEVENGADO  RESPECTO DEL PROGRAMADO AL PERIODO</t>
  </si>
  <si>
    <t>CAUSAS DE LAS ADECUACIONES AL PRESUPUESTO</t>
  </si>
  <si>
    <t>ACCIÓN O PROYECTO</t>
  </si>
  <si>
    <t>ORIGINAL
(1)</t>
  </si>
  <si>
    <t>ICPPP
(%)
5/4
(8)</t>
  </si>
  <si>
    <t>A) Causas de las variaciones del Índice de Aplicación de Recursos para la Consecución de Metas Programadas (IARCM)</t>
  </si>
  <si>
    <t>TOTAL URG (7)</t>
  </si>
  <si>
    <t xml:space="preserve">1/ Se refiere a programas que cuentan con reglas de operación publicadas en la Gaceta Oficial del Distrito Federal. </t>
  </si>
  <si>
    <t>PROGRAMADO 
 (1)</t>
  </si>
  <si>
    <t>PROGRAMADO 
 (4)</t>
  </si>
  <si>
    <t>PROGRAMADO 
 (2)</t>
  </si>
  <si>
    <t>PROGRAMADO</t>
  </si>
  <si>
    <r>
      <t>DENOMINACIÓN DEL PROGRAMA</t>
    </r>
    <r>
      <rPr>
        <b/>
        <vertAlign val="superscript"/>
        <sz val="9"/>
        <rFont val="Gotham Rounded Book"/>
        <family val="3"/>
      </rPr>
      <t>1/</t>
    </r>
  </si>
  <si>
    <t>TOTAL URG (10)</t>
  </si>
  <si>
    <t>* Se refiere el presupuesto autorizado en el Anexo VI del  Decreto de Presupuesto de Egresos para el Ejercicio Fiscal 2016.</t>
  </si>
  <si>
    <t>PROGRAMADO
2</t>
  </si>
  <si>
    <t>* Se refiere al presupuesto autorizado en el Anexo III del Decreto de Presupuesto de Egresos para el ejercicio fiscal 2016.</t>
  </si>
  <si>
    <t>AUR ASIGNACIONES ADICIONALES AUTORIZADOS A LAS UNIDADES RESPONSABLES DEL GASTO EN EL 
DECRETO DE PRESUPUESTO DE EGRESOS DEL D. F. PARA EL EJERCICIO FISCAL 2016</t>
  </si>
  <si>
    <t>AR  ACCIONES REALIZADAS PARA LA CONSECUCIÓN DE METAS DE LAS ACTIVIDADES INSTITUCIONALES</t>
  </si>
  <si>
    <t>AO</t>
  </si>
  <si>
    <t>UNIDAD DE
MEDIDA</t>
  </si>
  <si>
    <t>METAS</t>
  </si>
  <si>
    <t>PRESUPUESTO (Pesos)</t>
  </si>
  <si>
    <t>ORIGINAL</t>
  </si>
  <si>
    <t>ALCANZADA</t>
  </si>
  <si>
    <t>Acciones Realizadas con Gasto Corriente: (7)</t>
  </si>
  <si>
    <t>Acciones Realizadas con Gasto de Inversión: (8)</t>
  </si>
  <si>
    <t>PROGRAMADA</t>
  </si>
  <si>
    <t>IPP INDICADORES ASOCIADOS A PROGRAMAS PRESUPUESTARIOS, RECURSOS FEDERALES Y SUJETOS A REGLAS DE OPERACIÓN</t>
  </si>
  <si>
    <t>INFORME  DE  AVANCE  TRIMESTRAL
ENERO-JUNIO 2016</t>
  </si>
  <si>
    <t>Dr. Pablo Moctezuma Barragán</t>
  </si>
  <si>
    <t>Jefe Delegacional</t>
  </si>
  <si>
    <t>02CD02 DELEGACIÓN AZCAPOTZALCO</t>
  </si>
  <si>
    <t xml:space="preserve">Titular: </t>
  </si>
  <si>
    <t xml:space="preserve">Responsable: </t>
  </si>
  <si>
    <t>UNIDAD RESPONSABLE DEL GASTO: 02CD02 DELEGACIÓN AZCAPOTZALCO</t>
  </si>
  <si>
    <t>PERÍODO: ENERO - JUNIO 2016</t>
  </si>
  <si>
    <t>A)  No aplica</t>
  </si>
  <si>
    <t>B)  No aplica</t>
  </si>
  <si>
    <t>A)  No se registran diferencias entre el Presupuesto devengado respecto del programado</t>
  </si>
  <si>
    <t xml:space="preserve">B)  No se registran diferencias en el Presupuesto ejercido respecto al devengado </t>
  </si>
  <si>
    <t xml:space="preserve">A)  La diferencia entre el Presupuesto devengado respecto al Programado se debe a sueldos no cobrados de Nómina Siden, Bajas de personal (Eventuales y Estructura). Se tienen recursos que no se han ejercido totalmente en las compensaciones que se otorga al Personal por insalubridad y peligrosidad, así como sueldos al personal de Base.  </t>
  </si>
  <si>
    <t>A)  La diferencia entre el Presupuesto devengado respecto al programado se debe a que se rechazaron cuentas por liquidar certificadas al cierre de junio. Corresponden a recuperaciones de Fondo Revolvente y compra de agua purificada.</t>
  </si>
  <si>
    <t>A)  La diferencia entre el Presupuesto devengado respecto al programado se debe a la falta de Oficios de autorización del Delegado para Eventos Culturales, así como Servicios Integrales.</t>
  </si>
  <si>
    <t>A)  La diferencia entre el Presupuesto devengado respecto al Programado se debe a devoluciones por sueldos no cobrados de Nómina Siden, Bajas de personal (Eventuales y Estructura). No se devengaron la totalidad de horas extras asignadas para el personal de Base.</t>
  </si>
  <si>
    <t>EQUIDAD E INCLUSIÓN SOCIAL PARA EL DESARROLLO HUMANO</t>
  </si>
  <si>
    <t>GOBIERNO</t>
  </si>
  <si>
    <t>JUSTICIA</t>
  </si>
  <si>
    <t>DERECHOS HUMANOS</t>
  </si>
  <si>
    <t>ACCIONES EN PRO DE LA IGUALDAD DE GÉNERO</t>
  </si>
  <si>
    <t>ASUNTO</t>
  </si>
  <si>
    <t>DESARROLLO SOCIAL</t>
  </si>
  <si>
    <t>VIVIENDA Y SERVICIOS A LA COMUNIDAD</t>
  </si>
  <si>
    <t>SERVICIOS COMUNALES</t>
  </si>
  <si>
    <t>SANIDAD ANIMAL</t>
  </si>
  <si>
    <t>SERVICIO</t>
  </si>
  <si>
    <t>SERVICIOS FUNERARIOS</t>
  </si>
  <si>
    <t>APOYO</t>
  </si>
  <si>
    <t>RECREACIÓN, CULTURA Y OTRAS MANIFESTACIONES SOCIALES</t>
  </si>
  <si>
    <t>DEPORTE Y RECREACIÓN</t>
  </si>
  <si>
    <t>FOMENTO DE ACTIVIDADES DEPORTIVAS Y RECREATIVAS</t>
  </si>
  <si>
    <t>EVENTO</t>
  </si>
  <si>
    <t>MANTENIMIENTO,CONSERVACIÓN Y REHABILITACIÓN DE ESPACIOS DEPORTIVOS</t>
  </si>
  <si>
    <t>INMUEBLE</t>
  </si>
  <si>
    <t>CULTURA</t>
  </si>
  <si>
    <t>CONSTRUCCIÓN Y AMPLIACIÓN DE INFRAESTRUCTURA CULTURAL</t>
  </si>
  <si>
    <t>PROMOCIÓN DE ACTIVIDADES CULTURALES</t>
  </si>
  <si>
    <t xml:space="preserve">EDUCACIÓN </t>
  </si>
  <si>
    <t>EDUCACIÓN  BÁSICA</t>
  </si>
  <si>
    <t>APOYO A LA EDUCACIÓN</t>
  </si>
  <si>
    <t>PERSONA</t>
  </si>
  <si>
    <t>MANTENIMIENTO, CONSERVACIÓN Y REHABILITACIÓN DE INFRAESTRUCTURA EDUCATIVA</t>
  </si>
  <si>
    <t>PROTECCIÓN SOCIAL</t>
  </si>
  <si>
    <t>OTROS GRUPOS VULNERABLES</t>
  </si>
  <si>
    <t>ATENCIÓN A LA VIOLENCIA INTRAFAMILIAR</t>
  </si>
  <si>
    <t>SERVICIOS COMPLEMENTARIOS DE APOYO SOCIAL A ADULTOS MAYORES</t>
  </si>
  <si>
    <t>CONSTRUCCIÓN Y AMPLIACIÓN DE INFRAESTRUCTURA DE DESARROLLO SOCIAL</t>
  </si>
  <si>
    <t>MANTENIMIENTO, CONSERVACIÓN Y REHABILITACIÓN DE INFRAESTRUCTURA DE DESARROLLO SOCIAL</t>
  </si>
  <si>
    <t>OPERACIÓN DE CENTROS DE DESARROLLO INFANTIL EN DELEGACIONES</t>
  </si>
  <si>
    <t>SERVICIO Y AYUDA DE ASISTENCIA SOCIAL</t>
  </si>
  <si>
    <t>DESARROLLO ECONÓMICO</t>
  </si>
  <si>
    <t>ASUNTOS ECONÓMICOS, COMERCIALES Y LABORALES EN GENERAL</t>
  </si>
  <si>
    <t>ASUNTOS LABORALES GENERALES</t>
  </si>
  <si>
    <t>FOMENTO AL EMPLEO</t>
  </si>
  <si>
    <t>GOBERNABILIDAD, SEGURIDAD Y PROTECCIÓN CIUDADANA</t>
  </si>
  <si>
    <t>ASUNTOS DE ORDEN PÚBLICO Y DE SEGURIDAD INTERIOR</t>
  </si>
  <si>
    <t>POLICÍA</t>
  </si>
  <si>
    <t>SERVICIOS COMPLEMENTARIOS DE VIGILANCIA</t>
  </si>
  <si>
    <t>PROTECCIÓN CIVIL</t>
  </si>
  <si>
    <t>GESTIÓN INTEGRAL DEL RIESGOS EN MATERIA DE PROTECCIÓN CIVIL</t>
  </si>
  <si>
    <t>ACCIÓN</t>
  </si>
  <si>
    <t>DESARROLLO ECONÓMICO SUSTENTABLE</t>
  </si>
  <si>
    <t>PROTECCIÓN AMBIENTAL</t>
  </si>
  <si>
    <t>PROTECCIÓN DE LA DIVERSIDAD BIOLÓGICA Y EL PAISAJE</t>
  </si>
  <si>
    <t>OPERACIÓN DE VIVEROS EN DELEGACIONES</t>
  </si>
  <si>
    <t>PLANTA</t>
  </si>
  <si>
    <t>ASUNTOS ECONÓMICOS Y COMERCIALES EN GENERAL</t>
  </si>
  <si>
    <t>REORDENAMIENTO DE LA VÍA PÚBLICA CON ENFOQUE DE DESARROLLO ECONÓMICO</t>
  </si>
  <si>
    <t>COMERCIANTE</t>
  </si>
  <si>
    <t>OTRAS INDUSTRIAS Y OTROS ASUNTOS ECONÓMICOS</t>
  </si>
  <si>
    <t>OTROS ASUNTOS ECONÓMICOS</t>
  </si>
  <si>
    <t>APOYO A MYPES</t>
  </si>
  <si>
    <t>EMPRESA</t>
  </si>
  <si>
    <t>HABITABILIDAD Y SERVICIOS, ESPACIOS PÚBLICOS E INFRAESTRUCTURA</t>
  </si>
  <si>
    <t>ORDENACIÓN DE DESECHOS</t>
  </si>
  <si>
    <t>RECOLECCIÓN DE RESIDUOS SÓLIDOS</t>
  </si>
  <si>
    <t>TONELADA</t>
  </si>
  <si>
    <t>ORDENACIÓN DE AGUAS RESIDUALES, DRENAJE Y ALCANTARILLADO</t>
  </si>
  <si>
    <t>MANTENIMIENTO, CONSERVACIÓN Y REHABILITACIÓN AL SISTEMA DE DRENAJE</t>
  </si>
  <si>
    <t>KILOMETRO</t>
  </si>
  <si>
    <t>MANTENIMIENTO DE ÁREAS VERDES</t>
  </si>
  <si>
    <t>M2</t>
  </si>
  <si>
    <t>SERVICIO DE PODA DE ÁRBOLES</t>
  </si>
  <si>
    <t>PIEZA</t>
  </si>
  <si>
    <t>URBANIZACIÓN</t>
  </si>
  <si>
    <t>BALIZAMIENTO EN VIALIDADES</t>
  </si>
  <si>
    <t>METRO</t>
  </si>
  <si>
    <t>MANTENIMIENTO, CONSERVACIÓN Y REHABILITACIÓN DE BANQUETAS</t>
  </si>
  <si>
    <t>MANTENIMIENTO, CONSERVACIÓN Y REHABILITACIÓN DE INFRAESTRUCTURA COMERCIAL</t>
  </si>
  <si>
    <t>MANTENIMIENTO, CONSERVACIÓN Y REHABILITACIÓN EN VIALIDADES SECUNDARIAS</t>
  </si>
  <si>
    <t>MANTENIMIENTO, REHABILITACIÓN Y CONSERVACIÓN DE  IMAGEN URBANA</t>
  </si>
  <si>
    <t>ESPACIO PÚBLICO</t>
  </si>
  <si>
    <t>SEÑALAMIENTO EN VIALIDADES</t>
  </si>
  <si>
    <t>ABASTECIMIENTO DE AGUA</t>
  </si>
  <si>
    <t>MANTENIMIENTO, CONSERVACIÓN Y REHABILITACIÓN DE INFRAESTRUCTURA DE AGUA POTABLE</t>
  </si>
  <si>
    <t>ALUMBRADO PÚBLICO</t>
  </si>
  <si>
    <t>LUMINARIA</t>
  </si>
  <si>
    <t>OPERACIÓN DE PANTEONES PÚBLICOS</t>
  </si>
  <si>
    <t>EFECTIVIDAD, RENDICIÓN DE CUENTAS Y COMBATE A LA CORRUPCIÓN</t>
  </si>
  <si>
    <t>COORDINACIÓN DE LA POLÍTICA DE GOBIERNO</t>
  </si>
  <si>
    <t>PRESIDENCIA/GUBERNATURA</t>
  </si>
  <si>
    <t>COORDINACIÓN DE POLÍTICAS</t>
  </si>
  <si>
    <t>OTROS SERVICIOS GENERALES</t>
  </si>
  <si>
    <t xml:space="preserve">OTROS </t>
  </si>
  <si>
    <t>APOYO ADMINISTRATIVO</t>
  </si>
  <si>
    <t>TRÁMITE</t>
  </si>
  <si>
    <t>ATENCIÓN DE LA VIOLENCIA INTRAFAMILIAR</t>
  </si>
  <si>
    <t>OTROS DE SEGURIDAD SOCIAL Y ASISTENCIA SOCIAL</t>
  </si>
  <si>
    <t>A)  Normal</t>
  </si>
  <si>
    <t>A)  No Satisfactorio
No presenta avances debido a que el alcance de las Metas se tiene contemplado en los trimestres posteriores. El gasto reflejado corresponde a partidas del Capítulo 1000: sueldos, prestaciones e impuestos del personal de Base adscrito a esta Área.</t>
  </si>
  <si>
    <t>A)  Satisfactorio
La diferencia se debe a que la Meta establecida en el POA es inferior al que la dirección a cargo puede alcanzar.</t>
  </si>
  <si>
    <t>A)  No Satisfactorio
Al cierre de este trimestre, aún no se contaba con el registro de los gastos efectuados para poder comprometer y ejercer recursos asociados a esta Actividad Institucional</t>
  </si>
  <si>
    <t>A)  No Satisfactorio
Se realizaron más servicios que los programadas en las metas debido a que éstas son inferiores y la Dirección a cargo no las ha incrementado. Los servicios se han pagado con recursos que los mismos Centros generan.</t>
  </si>
  <si>
    <t xml:space="preserve">A)  No Satisfactorio
Los servicios funerarios no se pueden programar, ya que es una situación fuera de alcance. Se atendieron 13 apoyos </t>
  </si>
  <si>
    <t>A)  No Satisfactorio
Aún no comienza el mantenimiento de espacios deportivos debido a la planeación de los espacios deportivos en los cuales se van a ejercer los recursos. El presupuesto ejercido corresponde únicamente a pequeñas compras de materiales (productos de madera y porductos químicos)</t>
  </si>
  <si>
    <t>A)  No Satisfactorio
El gasto reflejado corresponde a partidas del Capítulo 1000: sueldos, prestaciones e impuestos del personal de Base adscrito a esta Área. En cuanto a gastos solamente se efectuaron compras para herramientas menores y material eléctrico, los cuáles, representan solo el 0.42% del presupuesto ejercido.</t>
  </si>
  <si>
    <t>A)  No Satisfactorio
No presenta avances debido a que aún no se cierra la lista de los alumnos a los que se les va a dar apoyo. Adicionalmente, por veda electoral no se dio difusión a Programas y/o actividades.</t>
  </si>
  <si>
    <t xml:space="preserve">A)  Satisfactorio
La Casa de emergencia atendió más casos de los proycetados debido a que no es un dato predecible.
</t>
  </si>
  <si>
    <t>A)  No Satisfactorio
Para este trimestre no se tenía programado el cumplimiento de Metas físicas. No hay Presupuesto ejercido en esta actividad institucional.</t>
  </si>
  <si>
    <t>A)  No Satisfactorio
No presenta avances debido a que recientemente se firmó el Contrato con el Contratista, aún no se ejecutan los proyectos para dar mantenimiento a la Infraestructura de Desarrollo Social.</t>
  </si>
  <si>
    <t>A)  No Satisfactorio
La diferencia se debe a que la Meta física está por debajo de la real. El gasto no ejercido se debe a la falta del Oficio de autorización del Delegado para poder realizar el pago a los Proveedores.</t>
  </si>
  <si>
    <t xml:space="preserve">A)  Satisfactorio
La diferencia se debe a que la Meta física está por debajo de la real. Las áreas no han solicitado modificación a metas para readecuar los resultados en los indicadores.
</t>
  </si>
  <si>
    <t>A)  Satisfactorio
La diferencia se debe a que la Meta física está por debajo de la real. Las áreas no han solicitado modificación a metas para readecuar los resultados en los indicadores.De ahí que las metas alcanzadas sean más altas que las Programadas en el POA. Adicionalmente, se ha tenido respuesta favorable de la ciudadanía para asistir a eventos, cursos, talleres, y demás servicios que brinda la Delegación.</t>
  </si>
  <si>
    <t xml:space="preserve">A)  No Satisfactorio
La diferencia se debe a que la Meta física está por debajo de la real. No se han ejercido recursos de esta actividad debido a que se promovió intercambio de buscadores de empleo. </t>
  </si>
  <si>
    <t>A)  No Satisfactorio
No se realizó la modificación de la Meta física y de esta forma, tener un cumplimiento normal..</t>
  </si>
  <si>
    <t>A)  No Satisfactorio
La diferencia se debe a que la meta física está por debajo del cumplimiento del Área. Adicionalmente, se están realizando las cotizaciones para la adquisición de artículos relacionados con esta área funcional.</t>
  </si>
  <si>
    <t>A)  Satisfactorio
La diferencia se debe a que la Meta establecida en el POA es inferior al que la dirección a cargo puede alcanzar. En Proceso de modificación de metas físicas. Se ha tenido respuesta favorable por parte de los microempresarios y las actividades efectuadas en la Delegación.</t>
  </si>
  <si>
    <t>A)  No Satisfactorio
La alta demanda para realizar la poda de árboles, obliga a la Delegación a brindar atención, por lo cuál se rebasó la meta establecida.</t>
  </si>
  <si>
    <t>A)  Satisfactorio
La alta demanda para dar mantenimiento al sistema de drenaje obliga a la Delegación a brindar atención, por lo cuál se rebasó la meta establecida. Esto, a pesar de no contar con brocales de coladera pluvial y rejilla de piso  en varias colonias; así como reconstrucción de coladera pluvial.</t>
  </si>
  <si>
    <t>A)  Satisfactorio
Recientemente se firmó el Contrato con el Proveedor/Contratista, aún no se ejercen recursos de  los proyectos para dar mantenimiento a la Infraestructura educativa.</t>
  </si>
  <si>
    <t>A)  Satisfactorio
Se contó oportunamente con el recurso necesario para dar mantenimiento al señalamiento vehicular y peatonal en las calles y avenidas con la finalidad de brindar mayor seguridad y orientación a los peatones y conductores que circulan por la misma.</t>
  </si>
  <si>
    <t>A)  Satisfactorio
La alta demanda para dar mantenimiento y rehabilitación a las banquetas obliga a la Delegación a brindar atención, por lo cuál se rebasó la meta establecida.</t>
  </si>
  <si>
    <t>A)  No Satisfactorio
No se han empezado a ejercer recursos para esta actividad, tampoco se tiene avance respecto a la meta física</t>
  </si>
  <si>
    <t>A)  No Satisfactorio
No se cumplió la meta programada para este trimestre debido a que no se contó con mezcla asfáltica debido a las constantes contingencias ambientales y por el cierre de la planta de asfalto.</t>
  </si>
  <si>
    <t>A)  Satisfactorio
Se rebasó la meta programada debido a que se contó con el recurso necesario, con la aplicación de estas acciones esta demarcación crea una buena imagen urbana que transmite seguridad y confianza en la sociedad.</t>
  </si>
  <si>
    <t>A)  No Satisfactorio
Se contó oportunamente con el recurso necesario para dar mantenimiento al señalamiento vehicular y peatonal en las calles y avenidas con la finalidad de brindar mayor seguridad y orientación a los peatones y conductores que circulan por la misma. Al cierre de este trimestre, no se alcanzó a registrar el gasto.</t>
  </si>
  <si>
    <t>A)  No Satisfactorio
No se contó oportunamente con los materiales requeridos, razón por la cual no se logró alcanzar la meta</t>
  </si>
  <si>
    <t>A)  No Satisfactorio
Debido a la falta de recursos, no se tenía programado rebasar las metas para este trimestre.</t>
  </si>
  <si>
    <t>FONDO, CONVENIO O SUBSIDIO: 5.P.1.6.0 FONDO DE APORTACIONES PARA EL FORTALECIMIENTO DE LOS MUNICIPIOS Y DE LAS DEMARCACIONES TERRITORIALES DEL D.F. (FORTAMUN)</t>
  </si>
  <si>
    <t xml:space="preserve">A)  No Satisfactorio
El resultado en el indicador se debe  a que no se han comenzado a ejercer recursos de esta Actividad institucional. </t>
  </si>
  <si>
    <t>FONDO, CONVENIO O SUBSIDIO: 5.P.2.6.0.- FONDO DE APORTACIONES PARA EL FORTALECIMIENTO DE LAS ENTIDADES FEDERATIVAS (FAFEF)</t>
  </si>
  <si>
    <t>HABITABILIDAD Y SERVICIOS, ESPACIO PÚBLICO E INFRAESTRUCTURA</t>
  </si>
  <si>
    <t>FONDO, CONVENIO O SUBSIDIO: 5.P.6.6.0.  Fondo de Aportaciones para la Infraestructura Social  FAIS</t>
  </si>
  <si>
    <t>Se tienen 2 Actividades Institucionales: 2.2.1.219 "Mantenimiento, rehabilitaciòn y conservaciòn de imagen urbana" y 2.5.1.218 " "Mantenimiento, conservaciòn    y rehabilitaciòn de infraestuctura educativa".- No se han ejercido recursos de este Fondo</t>
  </si>
  <si>
    <t>Se tienen 2 Actividades Institucionales: 2.6.9.227 "Construcciòn y ampliaciòn de infraestructura de desarrollo social"  y  2.2.1.219 "Mantenimiento, rehabilitaciòn  y conservaciòn de imagen urbana".- No se han ejercido recursos de este Fondo ni presenta avances en Meta Física</t>
  </si>
  <si>
    <t>1</t>
  </si>
  <si>
    <t>2</t>
  </si>
  <si>
    <t>4</t>
  </si>
  <si>
    <t>201</t>
  </si>
  <si>
    <t>Asunto</t>
  </si>
  <si>
    <t>Objetivo: Promover la Igualdad de género con todos los habitantes de la demarcación</t>
  </si>
  <si>
    <t>0</t>
  </si>
  <si>
    <t>Con el propósito de luchar contra la violencia de género y el derecho a la igualdad y la no discriminación, durante los meses de abril a junio, se realizaron en la Explanada de la entrada principal del Centro Cultural y Recreativo Tezozomoc, la 6ta Feria de Prevención del Abuso Sexual y el Evento de la Asociación Prisma para Mujeres Maltratadas.</t>
  </si>
  <si>
    <t>6</t>
  </si>
  <si>
    <t>203</t>
  </si>
  <si>
    <t>Servicio</t>
  </si>
  <si>
    <t>240</t>
  </si>
  <si>
    <t>Objetivo: Disminuir el problema de salud que representa la rabia entre perros y gatos, asimismo se fomenta la educación entre la comunidad de Azcapotzalco sobre el control de sus mascotas, con el fin de evitar una aumento desmedido de animales callejeros</t>
  </si>
  <si>
    <t>Se realizaron actividades de prevención de la rabia que correspondan al control canino informando al público sobre la importancia de la rabia como problema de salud y el riesgo que existe con perros y gatos al no vacunarlos. Se fomenta el control de las mascotas, desarrollando las actividades de esterilización para evitar el incremento de la población canina. Se proporcionaron consultas veterinarias dentro del control canino, efectuando servicios de esterilizaciones caninas y felinas, se tuvieron animales en observación, se realizaron necropsias, sacrificios de animales, entre otros.</t>
  </si>
  <si>
    <t>215</t>
  </si>
  <si>
    <t>Evento</t>
  </si>
  <si>
    <t>773</t>
  </si>
  <si>
    <t>Objetivo: Incentivar y acercar a la población a eventos culturales  que se realizan dentro de la demarcación.</t>
  </si>
  <si>
    <t xml:space="preserve">Para acercar la cultura y las artes a la comunidad chintolola, durante el periodo abril-junio se realizaron aproximadamente 650 eventos artístico-culturales dentro de los espacios públicos entre los que destacan representaciones teatrales, ópera, diversas manifestaciones danzarias, conciertos, recitales, lectura en voz alta, poesía. Participaron de estos eventos aproximadamente 12,300 personas. </t>
  </si>
  <si>
    <t>Se creó la Compañía de Teatro Profesional de Azcapotzalco que conformará en este año seis montajes que servirán como apoyo a la programación de las actividades culturales, también se programarán presentaciones callejeras y a la vez en coordinación con la comunidad se conformarán compañías de teatro en colonias, barrios y unidades habitacionales.</t>
  </si>
  <si>
    <t>8</t>
  </si>
  <si>
    <t>222</t>
  </si>
  <si>
    <t>Persona</t>
  </si>
  <si>
    <t>115</t>
  </si>
  <si>
    <t>35</t>
  </si>
  <si>
    <t>63</t>
  </si>
  <si>
    <t>Objetivo: Acceso a una vida libre de violencia</t>
  </si>
  <si>
    <t>225</t>
  </si>
  <si>
    <t>30</t>
  </si>
  <si>
    <t>12</t>
  </si>
  <si>
    <t>Objetivo: Impulsar el envejecimiento digno, la no discriminación y la inclusión social de los adultos mayores</t>
  </si>
  <si>
    <t>Como parte de la infraestructura de desarrollo social, se cuenta con un espacio físico denominado “Casa de Día para el Adulto Mayor”. En este recinto se desarrollan actividades como taller de manualidades, video cine, yoga, acondicionamiento físico, libro club, préstamo de libros, baile de salón, juegos de mesa, zumba, pilates, torneos de dominó. Durante el periodo entre abril y junio asistieron a estas actividades una población constante de 30 personas. Se impartieron 265 actividades.</t>
  </si>
  <si>
    <t>Para impulsar el envejecimiento digno, la no discriminación y la inclusión social,  la Delegación Azcapotzalco promueve la política pública a favor de los Adultos Mayores, para quienes se desarrollan los “Sábados de Danzón”, los cuales completaron un total de 12 eventos.</t>
  </si>
  <si>
    <t>9</t>
  </si>
  <si>
    <t>229</t>
  </si>
  <si>
    <t>820</t>
  </si>
  <si>
    <t>328</t>
  </si>
  <si>
    <t xml:space="preserve">El programa social denominado Atención y Alimentación a Niños, Niñas y Personal Docente de los Centros de Desarrollo Infantil (CENDI), brinda educación integral y los cuidados necesarios a los hijos e hijas de las madres y padres trabajadores, cuya edad oscile entre los 08 meses y 5 años once meses, así como alimentación balanceada durante su estancia en cualquiera de los catorce CENDI`S. Como parte del programa y para estimular  el vínculo entre los infantes y sus madres y padres, así como con la institución, se desarrolló la Semana de la Afectividad. </t>
  </si>
  <si>
    <t>Se atendieron y alimentaron 425 niñas y 395 niños, dando un total de 820 hijas e hijos de madres y padres trabajadores.</t>
  </si>
  <si>
    <t>230</t>
  </si>
  <si>
    <t>769</t>
  </si>
  <si>
    <t>308</t>
  </si>
  <si>
    <t>Objetivo: Brindar servicios y ayuda de asistencia social a la ciudadanía de la demarcación.</t>
  </si>
  <si>
    <t>Programa Mujeres con Oficio.- Se tiene este programa dirigido a mujeres jefas de familia de Azcapotzalco que quieran practicar oficios como plomería, electricidad, albañilería, pintura y jardinería y que con ello puedan generar o aumentar sus ingresos. Con esa beca y una vez que han aprendido el oficio que seleccionaron, las mujeres jefas de familia de Azcapotzalco –provenientes de colonias con bajos índices de desarrollo social y que tengan hijos cuyas edades oscilen entre los cero años a los 16 años once meses–, realizarán trabajos relativos a su oficio dentro de su comunidad, o bien, capacitando a otras mujeres para que tengan acceso a la vida laboral.</t>
  </si>
  <si>
    <t>7</t>
  </si>
  <si>
    <t>3</t>
  </si>
  <si>
    <t>232</t>
  </si>
  <si>
    <t>21</t>
  </si>
  <si>
    <t>15</t>
  </si>
  <si>
    <t>Objetivo: Disminuir  los índices de desempleo en los habitantes de la demarcación.</t>
  </si>
  <si>
    <t>829</t>
  </si>
  <si>
    <t>Se llevaron a cabo Juntas de intercambio, en las cuales participaron empresas ofertando vacantes en el seguntro trimestre de 2016.</t>
  </si>
  <si>
    <t>Se han realizado "Micro-Ferias de Empleo", en las que participan empresas ofertando sus vacantes directamente a los buscadores de empleo para que sean contratados de manera inmediata.</t>
  </si>
  <si>
    <t>Se realizó un reclutamiento de empleo en coordinación con la Oficina de Fomento al empleo, con las empresas Soriana, Accel y Marchand, las cuales ofertaron sus vacantes directamente a los solicitantes.</t>
  </si>
  <si>
    <t>5</t>
  </si>
  <si>
    <t>Empresa</t>
  </si>
  <si>
    <t>840</t>
  </si>
  <si>
    <t>389</t>
  </si>
  <si>
    <t>420</t>
  </si>
  <si>
    <t>Objetivo: Proporcionar capacitación y desarrollo a los microempresarios de esta demarcación para lograr un crecimiento en sus empresas y puedan continuar con la generación de empleos.</t>
  </si>
  <si>
    <t>El Centro de vinculación empresarial brinda atención a la ciudadanía sobre los diferentes servicios que ofrece como: financiamientos ante el Fondo de Desarrollo Social (FONDESO) y la Secretaría de Trabajo y Fomento al Empleo (STyFE, Asesoría para la elaboración de proyectos, asesoría fiscal y legal, uso de suelo y capacitación)</t>
  </si>
  <si>
    <t>Se impartieron los siguientes cursos trimestrales de abril a junio: "Sé emprendedor y forma tu propio negocio", "Comercio electrónico", "Introducción a las Herramientos digitales y la importancia de las TICS en las PYMES", "Ventas". Se impartieron los Talleres: "Ventas", "Contabilidad" y "Mercadotecnia", logrando beneficiar a los ciudadanos que quieren emprender o mejorar su propio negocio.</t>
  </si>
  <si>
    <t>213</t>
  </si>
  <si>
    <t>Objetivo: Llevar a cabo la rehabilitación de edificios para brindar a la población servicos públicos de calidad.</t>
  </si>
  <si>
    <t>Se efectuó la rehabilitación del Parque Cultural y Recreativo Tezozomoc, de gran importancia para la comunidad chintolola, que sufría de un fuerte abandono, por lo que se pintaron las guarniciones, se podaron los árboles que obstruían las veredas, así como pasto y arbusto.</t>
  </si>
  <si>
    <t>Se dio mantenimiento a la pista de corredores que se encuentra a los alrededores del Parque Cultural y Recreativo Tezozomoc</t>
  </si>
  <si>
    <t>207</t>
  </si>
  <si>
    <t>143,800</t>
  </si>
  <si>
    <t>359,500</t>
  </si>
  <si>
    <t>Objetivo: Proporcionar áreas verdes limpias para una mejor calidad del aire.</t>
  </si>
  <si>
    <t>El mantenimiento de la áreas verdes de la delegación consta de 44 jardines públicos, 6 glorietas, la Alameda Norte, 5 parques, 8 plazas y 7 parques de bolsillos, con un total de 1,559, 652 m2de área. A los cuales se les otorga el mantenimiento constante, con el recorte del pasto, retiro de producto de poda, retiro de basura inorgánica, los jardines más representativos de la delegación son: Jardines de la colonia San Antonio, Jardín de la colonia Nueva Santa María, Jardines de la colonia Pro-Hogar, Jardín de la Colonia Clavería. Por lo que en el período que se reporta se registran que se atendieron en el mantenimiento de áreas verdes un acumulado de 2,389,919 m2. Con una población beneficiada de más de 200 mil habitantes.</t>
  </si>
  <si>
    <t>208</t>
  </si>
  <si>
    <t>1,100</t>
  </si>
  <si>
    <t>2,750</t>
  </si>
  <si>
    <t>Objetivo: Tener en óptimas condiciones los árboles de la demarcación para un mejor alumbramiento y seguridad entre los ciudadanos de Azcapotzalco.</t>
  </si>
  <si>
    <t>Una de las demandas más solicitadas es la atención a la poda y derribo de arboles en las distintas colonias del perímetro delegacional, destacando las siguientes jornadas en comunidad: Unidad Habitacional El Rosario, Clavería, Nueva Santa María, prados del Rosario, Santa Barbará, Electricistas, Santa Lucia, U. Habitacional San Pablo, Petrolera, El Gas, El Recreo, Ampliación San Pedro Xalpa. Con esto se estima que se beneficiaron a más de 25 mil personas.</t>
  </si>
  <si>
    <t>204</t>
  </si>
  <si>
    <t>Objetivo: Proporcionar seguridad a la población, concientizar y fomentar acciones de prevención en caso de desastres naturales y/o emergencias. Atender las demandas de los ciudadanos en materia de Protección civil.</t>
  </si>
  <si>
    <t xml:space="preserve">Atendimos y apoyamos 8 incendios de gran magnitud:
- Fábrica de electrodomésticos en el municipio de Tlalnepantla.
- Instalaciones de PICAL PANTACO ( en 2 ocasiones)
- Pastizales contiguos al  vaso regulador entre Naucalpan y Tlalnepantla ( en 2 ocasiones)
- Empresa STEREN
- Fabrica de alimentos, Zona Industrial Las Armas
- Productora de Alimentos, Col, San Francisco Tetecala
Activamos Sistema de Comando de Incidencia para atender fuga  severa de gas natural en San Pablo Xalpa </t>
  </si>
  <si>
    <t>Atención de emergencias: Realizamos 2330 servicios de atención pre-hospitalaria, primer contacto y mitigación de riesgo. Realizamos 48 operativos para brindar asistencia técnica y acompañamiento a eventos culturales y tradicionales. Implementamos 4 OPERATIVOS de gran magnitud:1.- Día de la Madre; recorridos en Panteón San Isidro, Panteón de Santa Lucía, y Panteón de Santa Cruz Acayucan. Además, se instalaron dos centros de hidratación para los visitantes. 2.- Día del Padre: Recorrido en instalación de centro de hidratación en Panteón San Isidro.  3.- Temporada de lluvias: Llevamos a cabo 12 recorrido, en los cuales detectamos 18 puntos de riesgo de encharcamiento. 4.- Por contingencia meteorológica (Vientos), 132 árboles caídos y en riesgo por fuertes vientos, con la formación de 12 brigadas en coordinación y el apoyo de las Direcciones operativos Delegacionales y la participación de 160 trabajadores de toda la delegación, así como apoyo de asociaciones civiles de voluntarios (corsarios)
Dentro de este campo de actividades, cabe señalar que cubrimos a una franja poblacional del orden de 67,670 habitantes. Y tuvimos presencia en las siguientes colonias:
Azcapotzalco Centro, Aguilera, Industrial Vallejo, La Providencia, Nueva Santa María, Prados del Rosario, Prohogar, Reynosa Tamaulipas, San Álvaro, San Juan Tilhuaca, San Marcos, San Pedro Xalpa, Santa Apolonia, Santa Bárbara, Santa Cruz Acayucan, Santa Lucía, Santiago Ahuizotla, Santo Domingo, U.H El Rosario, Victoria de la Democracias, San Sebastián y Santa Ines.</t>
  </si>
  <si>
    <t xml:space="preserve">Fomento a  la cultura de Prevención: Se realizaron 100 cursos y charlas en materia de protección civil, evaluamos 75 simulacros de sismo e incendio, visitamos 25 edificios delegacionales para efectuar revisión en materia de protección civil, llevamos a cabo recorridos de revisión en 46 planteles educativos: 1)Jardín de Niños: Herminio Kenny, Itzccan, Club 20-30, Álvaro Gálvez y Fuentes y Jardín de Niños Jamaica. 2) Escuelas Primarias: Felipe Ángeles, 15 de Septiembre, Francisco de Paula Herrati, América Latina, República de Francia, Maestro José Vasconcelos, Vidal Rivero, Lic. Atenedoro Monroy, José Vasconcelos, Héroes del Sur, Esperanza Velasco Zuleta, Tierra y Libertad, Martín Oyamburu, Francisco J. Mujica, Faja de Oro, Julio Verne, Lic. Adolfo López Mateos, República de Ghana, Maestro Mexicano, Profesor Leopoldo Kiel, José Arturo Pichardo, Emperador Cuitláhuac, Pablo Neruda, Cándido Navarro, Cesar López de Lara, 13 de septiembre de 1849, Niño Agrarista, Justo Sierra, maestro Julio García, Francisco Javier Mina, Jesús Sotelo Inclán, Petróleos Mexicanos, Kioto y Magisterio Mexicano. 3)Escuela Secundaria: Iván Petrovich Pavlov, Estado de Israel 4)Escuela Medio Superior: Conalep México Canadá, CETIS 4, Escuela de Cronistas Diego Monroy, y Escuela Normal Superior.    
 </t>
  </si>
  <si>
    <t>Atención a Viviendas: Se realizaron 163 visitas de revisión a viviendas en materia de protección civil, de las cuales se han desprendido 142 dictámenes técnicos.</t>
  </si>
  <si>
    <t>Empresa Segura: Llevamos a cabo visitas de revisión en 43 empresas:
Comercial Mexicana, Soriana (3 visitas), Walmart, Siemens Inmobiliaria, Town Center  Rosario, Ferrovalle, Arena Ciudad de México, Bar Julio’s, Cinemex Pabellón Azcapotzalco, Parque Jardín, Patio la Raza, Steren, PICAL Pantaco, Suburbia, Tok’s, Unitec, Bodegas Alianza, Pastelería, Pastelería La Esperanza, Superficies y Diseño, Cuétara, Bimbo, PAMEX, Richi, Elma BBQ, Hotel Dux de Viena, Hotel Heraldo, Arcaultelco, Glass, Alegre Capricho, Predio de Antena de Telecomunicaciones, Cuchillas de Calidad, Servicio Jopel, Hotel Villas Plaza del Rey, Autozone, Hotel Sol, Hotel Prohogar, Hotel Torremolinos, Hotel Polimpio, Centro Educativo Compromiso con la Niñez S.C., Oasis Residencial y Gas Natural.</t>
  </si>
  <si>
    <t>Se requirió programa interno a 301 empresas y 52  pequeños negocios, de lo cual se derivó:
Revalidaciones de Programa Interno: 112
Revisiones de Programa Interno: 189
Cuestionarios de Autodiagnóstico para pequeños negocios: 52</t>
  </si>
  <si>
    <t>206</t>
  </si>
  <si>
    <t>KILÓMETRO</t>
  </si>
  <si>
    <t>10</t>
  </si>
  <si>
    <t>Se realizaron cambio de brocales, de c/p, r/p, p/v reconstrucción de albañil. Se abrieron cepas y  tapas. Beneficiando a 175,000 personas aproximadamente.</t>
  </si>
  <si>
    <t>No hay Presupuesto ejercido con Gasto corriente</t>
  </si>
  <si>
    <t>Se abrieron cepas para introducir tuberías en atarjea. Población beneficiada 58,000 personas.</t>
  </si>
  <si>
    <t>Se realizó desazolve c/p, r/p, p/v atarjea central; registros; descargas domiciliarias. Beneficiando a 185,000 personas aproximadamente.</t>
  </si>
  <si>
    <t>211</t>
  </si>
  <si>
    <t>2,050</t>
  </si>
  <si>
    <t>Objetivo: Proporcionar a la ciudadanía áreas seguras y de calidad</t>
  </si>
  <si>
    <t>Se realizó mantenimiento a placas de nomenclatura en diversas Colonias de la demarcación.</t>
  </si>
  <si>
    <t>Se realizó la instalación de señalamientos verticales en 8 colonias de esta Delegación</t>
  </si>
  <si>
    <t>218</t>
  </si>
  <si>
    <t>Objetivo: Conservar y mantener las vialidades secundarias de acuerdo al programa establecido.</t>
  </si>
  <si>
    <t>24,000</t>
  </si>
  <si>
    <t>A través de los procedimientos de bacheo, reencarpetado y construcción de la carpeta asfáltica se realizaron trabajos por 11,868 metros cuadrados en diferentes Colonias de esta Delegación, beneficiando así a 466,947 personas.</t>
  </si>
  <si>
    <t>219</t>
  </si>
  <si>
    <t>140</t>
  </si>
  <si>
    <t>Se realizó borrado de graffitti en las colonias: Aguilera, El Recreo, Liberación, San Francisco Tetecala, Juan Tlihuaca, San Marcos, San Sebastián, Santa Apolonia, Sector Naval, Tezozomoc, U. Hab. Cuitlahuac, U.H. Pro-hogar y Ferrocarrileros.</t>
  </si>
  <si>
    <t>Objetivo: Llevar a cabo la rehabilitación y mantenimiento para tener espacios públicos de calidad y crear una imagen urbana favorable y de confianza en la sociedad.</t>
  </si>
  <si>
    <t>Se efectuó retiro de escombro en diferentes Colonias de esta demarcación territorial.</t>
  </si>
  <si>
    <t>400</t>
  </si>
  <si>
    <t>Objetivo: Asegurar el abasto y acceso al agua potable para los habitantes de la Delegación Azcapotzalco</t>
  </si>
  <si>
    <t>Se abrieron cepas, se repararon fugas de tubo de asbesto, pvc de diferentes diámetros: 1/2", 1", 2" hasta 12".</t>
  </si>
  <si>
    <t>Se brindó suministro de agua potable en camión tipo pipas. Población beneficiada 229,000 habitantes.</t>
  </si>
  <si>
    <t>Se realizaron acciones en cajas de válvulas en diferentes diámetros, cambios de válvulas, renivelación de caja de válvulas.</t>
  </si>
  <si>
    <t>En la colonia Clavería se abrieron cepas e instaló tubería de agua potable de diferentes diámetros.</t>
  </si>
  <si>
    <t>Objetivo: Brinar escuela públicas de calidad a los estudiantes y personal docentede la Delegación Azcapotzalco</t>
  </si>
  <si>
    <t>Se hizo mantenimiento en limpieza de canaletas.</t>
  </si>
  <si>
    <t>Se hizo mantenimiento correctivo se atendieron 86 Planteles. Los trabajos realizados fueron los siguientes: retiro de escombro, lavado de cisterna, limpieza de azotea, lavado de tinacos, limpieza de jardineras, desazolve, albañilería, electricidad, pintura, plomería, herrería en diferentes escuelas públicos de esta demarcación.</t>
  </si>
  <si>
    <t xml:space="preserve">A)  Satisfactorio
La diferencia se debe a la alta demanda que se tuvo para la recolección de residuos sólidos </t>
  </si>
  <si>
    <t>PERIODO: ENERO - JUNIO 2016</t>
  </si>
  <si>
    <t>PROGRAMA:    Recolección de residuos sólidos</t>
  </si>
  <si>
    <t>FUENTE DE FINANCIAMIENTO: 5.O.1.6.0 PARTICIPACIONES FEDERALES</t>
  </si>
  <si>
    <t>Fin: Contribuir a la adecuada recolección de basura y limpia con calidad y eficiencia en toda la Demarcación</t>
  </si>
  <si>
    <t>Indice de cobertura</t>
  </si>
  <si>
    <t>Eficacia</t>
  </si>
  <si>
    <t>(Total de solicitudes atendidas/Total de solicitudes ingresadas)*100=</t>
  </si>
  <si>
    <t>Trimestral</t>
  </si>
  <si>
    <t>CESAC</t>
  </si>
  <si>
    <t>Propósito : Dar la atención a toda la Demarcación de la recolección de  residuos sólidos para reducir los niveles de contaminación y evitar brotes de infección</t>
  </si>
  <si>
    <t>(Total de toneladas recolectadas/Total de toneladas programadas)*100=</t>
  </si>
  <si>
    <t>Direcciòn General de Servicios Urbanos</t>
  </si>
  <si>
    <t>Componentes: Presupuesto programado para la recolección de basura por medio de las distintas rutas de recolección de basura domiciliaria en la Delegación</t>
  </si>
  <si>
    <t>Gasto por Ruta</t>
  </si>
  <si>
    <t>Eficiencia</t>
  </si>
  <si>
    <t>(Total de ejercido al período/total de rutas atendidas)=</t>
  </si>
  <si>
    <t>Actividades: Recolección de basura por medio de camiones recolectores, carritos con botes de basura y barrido manuel y mecánico</t>
  </si>
  <si>
    <t>(total de toneladas recolectadas/total de rutas atendidas)=</t>
  </si>
  <si>
    <t>(48/51)*100 = 94.11%</t>
  </si>
  <si>
    <t>Dirección General de Servicios Urbanos</t>
  </si>
  <si>
    <t>(124,615/14,196)=8.78</t>
  </si>
  <si>
    <t>PROGRAMA:   Alumbrado público</t>
  </si>
  <si>
    <t>Fin:Garantizar que el servicio de alumbrado público funciones de manera normal y eficiente en vialidades secundarias, colonias, pueblos y barrios</t>
  </si>
  <si>
    <t>(total de luminarias atendidas/total de luminarias en la Delegación)*100</t>
  </si>
  <si>
    <t>Proposito:Que toda la comunidad de esta Demarcación cuente con el servicio de alumbrado público en sus colonias</t>
  </si>
  <si>
    <t>(Total de Solicitudes atendidas/total de solicitudes ingresadas)*100</t>
  </si>
  <si>
    <t>componentes: Presupuesto asignado para el mantenimiento e instalación de luminarias en toda la Demarcación</t>
  </si>
  <si>
    <t>(total ejercido al período/total de bienes y servicios)</t>
  </si>
  <si>
    <t>Actividades: Se realizo el cambio de luminarias, cambiando postes dañados, balastros y cableado</t>
  </si>
  <si>
    <t>(Total de luminarias atendidas/total de colonias en la Delegación)</t>
  </si>
  <si>
    <t>(17,576,185.28/ 3,283)= $ 5,353.70</t>
  </si>
  <si>
    <t>(6,434/24,366)*100 = 26.4%</t>
  </si>
  <si>
    <t>(6,434/111)= 57.96 luminarias por colonia</t>
  </si>
  <si>
    <t>(7,215 / 25,750)*100= 28.02 %</t>
  </si>
  <si>
    <t>(2,115 / 2,425 )*100= 87.22 %</t>
  </si>
  <si>
    <t>( 7,215 / 111 )= 65 luminarias por colonia</t>
  </si>
  <si>
    <t>(18,274,769.34/7,215 )= $ 2,532.89</t>
  </si>
  <si>
    <t>PERÍODO:ENERO - JUNIO 2016</t>
  </si>
  <si>
    <t>UNIDAD RESPONSABLE DEL GASTO: UNIDAD RESPONSABLE DEL GASTO: 02CD02 DELEGACIÓN AZCAPOTZALCO</t>
  </si>
  <si>
    <t>Azcapotzalco</t>
  </si>
  <si>
    <t>Distintas Colonias</t>
  </si>
  <si>
    <t>Programa Mujeres con Oficio</t>
  </si>
  <si>
    <t>Mantenimiento al Sistema de Drenaje  dentro de la Demarcación.</t>
  </si>
  <si>
    <t>Se dará mantenimiento al sistema de drenaje en 4800 km. Los trabajos a realizar son: demolición de pavimento existente, excavaciónes, acarreos, retiro de tuberia, niveación, colocación de cama de arena, colocación de tuberia, rellenos con tepetate y colocación de carpeta asfáltica.</t>
  </si>
  <si>
    <t>Mantenimiento y Rehabilitación de Infraestructura de Agua Potable</t>
  </si>
  <si>
    <t>Mantenimiento y Rehabilitación de Infraestructura de Agua Potable de 4,800 Metros Lineales. Con trabajos consistentes en: Trazo y nivelación para desplante de estructura para obra hidráulica, con equipo de topografía, incluye materiales para señalamiento, Corte con sierra en pavimento de concreto asfáltico, Demolición por medios mecánicos de pavimento de concreto asfáltico, Excavación por medios mecánicos, Relleno de zanja con tepetate, cama de arena para asiento de ductos, Suministro e Instalación de tubo de polietileno de alta densidad, Suministro, Instalación y pruebas de toma domiciliaria, Atraque de concreto hidráulico, carrete largo de fierro, Tapa ciega de fierro fundido, Codo de fierro fundido, Junta Gibault, Cruz de fierro fundido, Te de fierro fundido, Válvula de compuerta Vástago, Construcción de caja tipo 3-3-B, Suministro e Instalación de stubend de polietileno de alta densidad, Prueba hidrostática para tubo de 101 mm de diámetro, Desinfección de tubería con hipoclorito de calcio granular y agua, Carpeta de concreto asfáltico en agregado de 19mm y asfalto, en las siguientes Colonias: Petrolera Ampliación, Clavería, El Recreo, Industrial Vallejo, Nueva Santa María, Obrero Popular, San Miguel Amantla Pueblo, San Marcos Barrio, San Rafael, Santa Barbara Pueblo, Santa María Malinalco Pueblo, Sindicato Mexicano de Electricistas y Tezozomoc.</t>
  </si>
  <si>
    <t>Mantenimiento y Conservación de Escuelas Públicas</t>
  </si>
  <si>
    <t>Se dará Mantenimiento a 62 Escuelas. Los trabajos consistirán en  impermeabilización y pintura de las Escuelas Públicas dentro del perímetro Delegacional. Las escuelas son: Jardín de Niños: 1) Guadalupe Ceniceros Zavaleta, 2) Emma Godoy, 3) República Islámica de Irán, 4) Toltecayotl, 5) Amanecer, 6) Amantecatl, 7) Ana María Berlanga, 8) Antonio Caso, 9) Augusto Novaro, 10) Celia Amezcua, 11) Chinkultic, 12) Clotilde González García, 13) Club 20  30, 14) Eduardo Claparede, 15) Estado de Tlaxcala, 16) Eulalia Guzmán, 17) Gabriela Brimmer, 18) Itzcan, 19) Jamaica, 20) Josefina Castañeda y del Pozo, 21) Juan De Dios Rodríguez Heredia, 22) Luis Braille, 23) Luisa Castañeda y del Pozo, 24) Manuel Gutiérrez Nájera, 25) Niños de México, 26) Piltzilli, 27) Ángel Sala. Primarias; 28) Manuel S. Hidalgo, 29) Elmira Rocha García, 30) Amalia González Caballero, 31) General  Francisco Villa, 32) Narciso Bassols, 33) Licenciado  Adolfo López Mateos, 34) El Niño Agrarista, 35) 13 de Septiembre de 1847, 36) Justo Sierra, 37) Héroes del Sur, 38) George Cuisenaire, 39) Mariano Matamoros, 40) República de Ghana, 41) Maestro Julio García, 42) Cándido Navarro, 43) General  Juan N. Méndez, 44) Emperador Cuitlahuac, 45) Centenario de la Constitución del 57/ Profesor Esteban Baca Calderón, 46) 15 de Septiembre y Cosmopolita, 47) Austria, 48) General Felipe Ángeles Ramírez, 49) Profesora Emma Godoy, 50) Maestro José R. Vasconcelos  II, 51) Ángela Peralta, 52) Estado de Jalisco, 53) 14 de Julio, 54) Emiliano Zapata, 55) Club de Leones No. 1  Doctor Héctor Pérez Martínez , 56) No. 25 Fernando Montes de Oca, 57) No. 67, Jonh F. Kennedy, 58) No. 115, Iván Petrovich Pavlov, 59) No. 142, Manuel M. Ponce / Secundaria  Para trabajadores No 86, 60) No. 193 Julián Carrillo, 61)No. 203 Azcapotzalco y 62)No.242 Margarita de Gortari Carvajal</t>
  </si>
  <si>
    <t>Rehabilitación de la carpeta Asfáltica</t>
  </si>
  <si>
    <t>Se realizará rehabilitación en 17,266 m2.  Con trabajos consistentes en: renivelación de brocales, fresado, relleno con tepetate, mejoramiento de base y subbase, aplicación de riego de liga e impregnación y colocación de caspeta asfáltica. En las Colonias: Euzcadi, Nueva Santa María, San Andrés Barrio, San Andrés Pueblo, San Andrés de las Salinas Pueblo, Santa Cruz Acayucan Pueblo, Santiago Ahuizotla Pueblo y San Pedro Xalpa Ampliación I.</t>
  </si>
  <si>
    <t>Alumbrado Público</t>
  </si>
  <si>
    <t>Se llevará a cabo el mantenimiento, conservación y rehabilitación del alumbrado público, con la ejecución de los trabajos de suministro y colocación de 1,772 luminarias en diferentes calles  del Perimetro Delegacional. Las Colonias beneficiadas serán:  1. Aguilera, 2. Cosmopolita, 3.Cosmopolita Ampliación, 4. Del Maestro, 5. El Jaguey, 6. Ex hacienda Rosario, 7. Ferrería, 8. Ignacio Allende, 9. La Preciosa, 10. La Raza, 11. Liberación, 12. Libertad, 13. Nueva España, 14. Obrero Popular, 15. Pasteros, 16. Petrolera, 17. Petrolera Ampliación, 18. Porvenir, 19. Providencia, 20. San Andrés Pueblo, 21. San Andrés Barrio, 21. San Andrés Barrio, 22. San Antonio, 23. San Bartolo, 24. San Francisco Tetecala, 25. San Francisco Xocotitla, 26. San Juan Tlihuaca, 27. San Salvador Xochimanca, 28. San Mateo, 29. San Pedro Xalpa Pueblo, 30. San Pedro Xalpa ampliación, 31. San Martin Xochinahuac (Pueblo), 32. Santa Bárbara, 33. Santa Catarina, 34. Santa Inés, 35. Santa Lucia, 36. Santo Tomas, 37. Tezozomoc, 38. Santa María Maninalco, 39. Santiago Ahuizotla, 40. Santo Domingo, 41. Tierra Nueva, 42. Tlatilco, 43. Victoria de las Democracias, 44. Pro Hogar.</t>
  </si>
  <si>
    <t>Porvenir</t>
  </si>
  <si>
    <t>Aula inteligente en planta alta del módulo</t>
  </si>
  <si>
    <t>Adquisición de equipo de cómputo, pantalla, videoproyector y mobiliario para aula.</t>
  </si>
  <si>
    <t>Ángel Zimbrón</t>
  </si>
  <si>
    <t>Reparacion de Guarniciones y Banquetas en las zonas mas dañadas de la Colonia Angel Zimbrón</t>
  </si>
  <si>
    <t>Demolición de la banqueta existente, acarreo del producto, trazo, nivelación, relleno de tepetate, cimbrado y colado de concreto.</t>
  </si>
  <si>
    <t>Del Gas</t>
  </si>
  <si>
    <t>Banquetas y Guarniciones</t>
  </si>
  <si>
    <t>El Rosario A (U Hab)</t>
  </si>
  <si>
    <t>Guarniciones y Banquetas sobre la calle Herreros</t>
  </si>
  <si>
    <t>El Rosario B (U Hab)</t>
  </si>
  <si>
    <t>El Rosario C (U Hab)</t>
  </si>
  <si>
    <t>Banquetas y Guarniciones en la colonia el Rosario "C"</t>
  </si>
  <si>
    <t>Liberación</t>
  </si>
  <si>
    <t>Continuidad Remoción de Banquetas y Guarniciones</t>
  </si>
  <si>
    <t>Providencia</t>
  </si>
  <si>
    <t>Guarniciones y Banquetas en varias calles de la Colonia Providencia</t>
  </si>
  <si>
    <t>San Andres (Barr)</t>
  </si>
  <si>
    <t>Cambio de Banquetas con Guarnición en las calles que lo requieran</t>
  </si>
  <si>
    <t>San Andres de las Salinas (Pblo)</t>
  </si>
  <si>
    <t>Reparación de Banquetas y Guarniciones</t>
  </si>
  <si>
    <t>San Francisco Tetecala (Pblo)</t>
  </si>
  <si>
    <t>Banquetas y Guarniciones en toda la Colonia San Francisco Tetecala</t>
  </si>
  <si>
    <t>San Pablo Xalpa (U Hab)</t>
  </si>
  <si>
    <t xml:space="preserve">Rehabilitación de Escaleras de Acceso de cada uno de los Edificios de la Etapa "B" de esta Unidad Habitacional </t>
  </si>
  <si>
    <t>Demolición de la escalera existente, acarreo del producto de la demolición, trazo, nivelación, relleno de tepetate, cimbrado y colado de concreto.</t>
  </si>
  <si>
    <t>San Rafael</t>
  </si>
  <si>
    <t>Reparación de Banquetas y Guarniciones   en la colonia</t>
  </si>
  <si>
    <t>Santa Ines</t>
  </si>
  <si>
    <t xml:space="preserve">Banquetas y Guarniciones en toda la Colonia </t>
  </si>
  <si>
    <t>Santa Lucía (Barr)</t>
  </si>
  <si>
    <t>Banquetas y Guarniciones en toda la Colonia Santa Lucía</t>
  </si>
  <si>
    <t xml:space="preserve">Tlatilco (U Hab) </t>
  </si>
  <si>
    <t>Banquetas</t>
  </si>
  <si>
    <t>Victoria de las Democracias</t>
  </si>
  <si>
    <t>Guarniciones y Banquetas</t>
  </si>
  <si>
    <t>San Pedro Xalpa (Ampl) I</t>
  </si>
  <si>
    <t>Rehabilitación de Banquetas y Guarniciones en San Pedro Xalpa Ampliación I</t>
  </si>
  <si>
    <t>Pro Hogar I</t>
  </si>
  <si>
    <t>Pro Hogar II</t>
  </si>
  <si>
    <t>Banquetas y Guarniciones en distintos puntos de la Colonia</t>
  </si>
  <si>
    <t>Huautla de las Salinas (Barr)</t>
  </si>
  <si>
    <t>Calentador Solar</t>
  </si>
  <si>
    <t>Adquisición y colocación de calentador solar</t>
  </si>
  <si>
    <t>Fuentes de Azcapotzalco Parques de Azcapotzalco (U Hab)</t>
  </si>
  <si>
    <t>Rehabilitación y Mantenimiento de Cisternas o Cárcamos</t>
  </si>
  <si>
    <t>Limpieza de cisternas, retiro de basura</t>
  </si>
  <si>
    <t>Claveria</t>
  </si>
  <si>
    <t>Redes de Prevencion del Delito desde la Economía Solidaria y las Medicinas Complementarias</t>
  </si>
  <si>
    <t>Acondicionar espacios para Medicina alternativa y herbolaria</t>
  </si>
  <si>
    <t>Del Recreo</t>
  </si>
  <si>
    <t>La Raza</t>
  </si>
  <si>
    <t>San Alvaro</t>
  </si>
  <si>
    <t>Programa de Dotación de Tinacos en las Calles Mar del Norte y sus Cerradas, Benito Juárez y José Sánchez Trujillo</t>
  </si>
  <si>
    <t>Adquisición y colocación de Tinacos</t>
  </si>
  <si>
    <t>Santo Domingo (Pblo)</t>
  </si>
  <si>
    <t>Ferreria</t>
  </si>
  <si>
    <t>Drenaje de Captación de Agua de Lluvia (Continuación)</t>
  </si>
  <si>
    <t>Se realizarán trabajos de: trazo, nivelación, corte de pavimento, demolición de pavimento, excavación, carga y traslado de material producto de demolición y de la excavación, introducción de tubería, relleno, compactación y pavimentación.</t>
  </si>
  <si>
    <t>Nueva El Rosario</t>
  </si>
  <si>
    <t>Instalación de Drenaje</t>
  </si>
  <si>
    <t>San Salvador Xochimanca</t>
  </si>
  <si>
    <t>Desazolve y Cambio de coladeras en San Salvador Xochimanca</t>
  </si>
  <si>
    <t>Se realizarán trabajos de: destapar coladeras o registros, Introducir línea de malacate, limpieza de tubería con malacate y cucharón, retiro y acarreo del producto del desazolve, cambio de coladeras.</t>
  </si>
  <si>
    <t>Santa Apolonia (Barr)</t>
  </si>
  <si>
    <t>Desazolve en toda la Colonia de Santa Apolonia</t>
  </si>
  <si>
    <t>Santa Catarina (Pblo)</t>
  </si>
  <si>
    <t>Cambio de Drenaje</t>
  </si>
  <si>
    <t>Trazo, nivelación, corte de pavimento, demolición de pavimento, excavación, carga y traslado de material producto de demolición y de la excavación, introducción de tubería, relleno, compactación y pavimentación.</t>
  </si>
  <si>
    <t>Santa Cruz Acayucan (Pblo)</t>
  </si>
  <si>
    <t>Dezasolve y Alcantarillado en la Colonia Santa Cruz Acayucan</t>
  </si>
  <si>
    <t>Destapar coladeras o registros, Introducir línea de malacate, limpieza de tubería con malacate y cucharón, retiro y acarreo del producto del desazolve.</t>
  </si>
  <si>
    <t>Santiago Ahuizotla (Pblo)</t>
  </si>
  <si>
    <t>Desalzovar y Reparar el Drenaje en la calle de Tianguis y Andador Mixton</t>
  </si>
  <si>
    <t>Destapar coladeras o registros, Introducir línea de malacate, limpieza de tubería con malacate y cucharón, retiro y acarreo del producto del desazolve. Trazo, nivelación, corte de pavimento, demolición de pavimento, excavación, carga y traslado de material producto de demolición y de la excavación, introducción de tubería , relleno, compactación y pavimentación</t>
  </si>
  <si>
    <t>Santo Tomas</t>
  </si>
  <si>
    <t>Aldana</t>
  </si>
  <si>
    <t>Imagen de Aldana Colonial</t>
  </si>
  <si>
    <t>Pintura de fachadas</t>
  </si>
  <si>
    <t>Cuitlahuac 1 y 2 (U Hab)</t>
  </si>
  <si>
    <t>Pintura para Edificios (Cont)</t>
  </si>
  <si>
    <t>Del Gas (Ampl)</t>
  </si>
  <si>
    <t>Pintura y Resane de Fachadas</t>
  </si>
  <si>
    <t>Trabajos consistentes en resanar y pintar fachadas</t>
  </si>
  <si>
    <t>Demet (U Hab)</t>
  </si>
  <si>
    <t xml:space="preserve">Continuidad de Pintura de Fachadas </t>
  </si>
  <si>
    <t>Pintar fachadas</t>
  </si>
  <si>
    <t>Ferreria (U Hab)</t>
  </si>
  <si>
    <t>Pintura y Remozamiento de los Edificios de la Unidad</t>
  </si>
  <si>
    <t>Trabajos consistentes en remozamiento y pintar fachadas</t>
  </si>
  <si>
    <t>Hogares Ferrocarrileros (U Hab)</t>
  </si>
  <si>
    <t>Pintura para Edificios Interiores y Exteriores</t>
  </si>
  <si>
    <t>Patrimonio Familiar</t>
  </si>
  <si>
    <t>Imagen Urbana en Patrimonio Familiar "Antonio Luna"</t>
  </si>
  <si>
    <t>San Bartolo Cahualtongo (Pblo)</t>
  </si>
  <si>
    <t>Pintura en Fachadas de Edificios de la Unidad Habitacional San Isidro Azcapotzalco</t>
  </si>
  <si>
    <t xml:space="preserve">San Francisco Xocotitla </t>
  </si>
  <si>
    <t>Imagen Urbana en Xocotitlán</t>
  </si>
  <si>
    <t>San Mateo</t>
  </si>
  <si>
    <t>Pinta de Fachadas</t>
  </si>
  <si>
    <t>Monte Alto</t>
  </si>
  <si>
    <t>Gimnasio al Aire Libre</t>
  </si>
  <si>
    <t>Adquisición y colocación de gimnasio al aire libre</t>
  </si>
  <si>
    <t>Potrero del Llano</t>
  </si>
  <si>
    <t>Jardines de Ceylan (U Hab)</t>
  </si>
  <si>
    <t>Impermeabilización de Azoteas</t>
  </si>
  <si>
    <t>Sector Naval</t>
  </si>
  <si>
    <t>Ignacio Allende</t>
  </si>
  <si>
    <t>Láminas y fachadas</t>
  </si>
  <si>
    <t>Pintura de fachadas y adquisición de láminas</t>
  </si>
  <si>
    <t>Euzkadi</t>
  </si>
  <si>
    <t>Habilitación y Colocación de Luminarias sobre avenida Jardín</t>
  </si>
  <si>
    <t>Adquisición y colocación de luminarias</t>
  </si>
  <si>
    <t>Las Salinas</t>
  </si>
  <si>
    <t>Luminarias en Norte 59 y Pte 122</t>
  </si>
  <si>
    <t>Los Reyes (Barr)</t>
  </si>
  <si>
    <t>Luminarias en la Colonia Los Reyes</t>
  </si>
  <si>
    <t>Nextengo (Barr)</t>
  </si>
  <si>
    <t>Luminarias en Privada Segunda Industria, Aquiles Serdan y Aquiles Elorduy</t>
  </si>
  <si>
    <t>Reynosa Tamaulipas</t>
  </si>
  <si>
    <t>Prevención con Iluminación</t>
  </si>
  <si>
    <t>San Marcos (Barr)</t>
  </si>
  <si>
    <t>Luminarias en la Colonia San Marcos (Barr)</t>
  </si>
  <si>
    <t>San Pablo 396 - Conj Hab San Pablo ( U Hab)</t>
  </si>
  <si>
    <t>Luminarias No Solares</t>
  </si>
  <si>
    <t>Villas Azcapotzalco (U Hab)</t>
  </si>
  <si>
    <t>Alumbrado Público (Lámparas Poste Corto)</t>
  </si>
  <si>
    <t>Prados del Rosario</t>
  </si>
  <si>
    <t>Patrulla Adquisición</t>
  </si>
  <si>
    <t>Adquisición de Patrulla</t>
  </si>
  <si>
    <t>Rosendo Salazar (Conj Hab)</t>
  </si>
  <si>
    <t>Patrulla para la Unidad Habitacional Rosendo Salazar</t>
  </si>
  <si>
    <t>San Miguel Amantla (Pblo)</t>
  </si>
  <si>
    <t>Autopatrulla para toda la Colonia San Miguel Amantla</t>
  </si>
  <si>
    <t>Tierra Nueva</t>
  </si>
  <si>
    <t>Patrulla de Seguridad para toda la Colonia</t>
  </si>
  <si>
    <t>Petrolera (Ampl)</t>
  </si>
  <si>
    <t>Pavimentación en las Calles Lerdo de Tejeda y Constitución</t>
  </si>
  <si>
    <t>Trabajos a realizar: demolición de la carpeta asfáltica, acarreos, excavaciones, trazo y nivelación, relleno con tepetate, compactar y pavimentar.</t>
  </si>
  <si>
    <t>Coltongo</t>
  </si>
  <si>
    <t>Cambio de Asfalto</t>
  </si>
  <si>
    <t>Demolición de la carpeta asfáltica, acarreos, excavaciones, trazo y nivelación, relleno con tepetate, compactar y pavimentar.</t>
  </si>
  <si>
    <t>Cosmopolita</t>
  </si>
  <si>
    <t>Reencarpetamiento en la Colonia Cosmopolita</t>
  </si>
  <si>
    <t>Reparación de Reencarpetamiento: demolición de la carpeta asfáltica, acarreos, excavaciones, trazo y nivelación, relleno con tepetate, compactar y pavimentar.</t>
  </si>
  <si>
    <t>Cosmopolita (Ampl)</t>
  </si>
  <si>
    <t>Reencarpetamiento de Calles</t>
  </si>
  <si>
    <t>Del Mestro</t>
  </si>
  <si>
    <t>Reencarpetamiento C2 Calz Azc La Villa Calz San Sebastián</t>
  </si>
  <si>
    <t>Rehabilitación de Reencarpetamiento: demolición de la carpeta asfáltica, acarreos, excavaciones, trazo y nivelación, relleno con tepetate, compactar y pavimentar.</t>
  </si>
  <si>
    <t>Ecolología Novedades Impacto (U Hab)</t>
  </si>
  <si>
    <t>Reencarpetamiento de Estacionamiento</t>
  </si>
  <si>
    <t>Rehabilitación de reencarpetado: demolición de la carpeta asfáltica, acarreos, excavaciones, trazo y nivelación, relleno con tepetate, compactar y pavimentar.</t>
  </si>
  <si>
    <t>El Jaguey-Estación Pantaco</t>
  </si>
  <si>
    <t>Se Requiere Renovar Carpeta Asfáltica de Andadores</t>
  </si>
  <si>
    <t>Renovación de carpeta asfáltica: demolición de la carpeta asfáltica, acarreos, excavaciones, trazo y nivelación, relleno con tepetate, compactar y pavimentar.</t>
  </si>
  <si>
    <t>Industrial Vallejo</t>
  </si>
  <si>
    <t>Reencarpetamiento en calle Poniente 148</t>
  </si>
  <si>
    <t>Issfam Las Armas (U Hab)</t>
  </si>
  <si>
    <t xml:space="preserve">Pavimentación </t>
  </si>
  <si>
    <t>Rehabilitación de Pavimentación: demolición de la carpeta asfáltica, acarreos, excavaciones, trazo y nivelación, relleno con tepetate, compactar y pavimentar.</t>
  </si>
  <si>
    <t>San Sebastian</t>
  </si>
  <si>
    <t>Reencarpetado de Unidades Habitacionales</t>
  </si>
  <si>
    <t>Santa Barbara (Pblo)</t>
  </si>
  <si>
    <t>Pavimentación de todo el Pueblo o Colonia</t>
  </si>
  <si>
    <t>Pavimentaciòn de 1,030.00 M2, cuyos trabajos a realizar consisten en: demolición de la carpeta asfáltica, acarreos, excavaciones, trazo y nivelación, relleno con tepetate, compactar y pavimentar.</t>
  </si>
  <si>
    <t>Santa Cruz de las Salinas</t>
  </si>
  <si>
    <t>Cambio y Nivelación del Piso en la Callejón 3 de Mayo</t>
  </si>
  <si>
    <t>Cambio y Nivelación de Piso: demolición de la carpeta asfáltica, acarreos, excavaciones, trazo y nivelación, relleno con tepetate, compactar y pavimentar.</t>
  </si>
  <si>
    <t>San Pedro Xalpa (Ampl) II</t>
  </si>
  <si>
    <t>Pavimentación en toda la Colonia San Pedro Xalpa II</t>
  </si>
  <si>
    <t>Pavimentación: demolición de la carpeta asfáltica, acarreos, excavaciones, trazo y nivelación, relleno con tepetate, compactar y pavimentar.</t>
  </si>
  <si>
    <t>Cuitlahuac 3 y 4 (U Hab)</t>
  </si>
  <si>
    <t>Poda y Desrame de Árboles Y/O Derribo MZ-3</t>
  </si>
  <si>
    <t>Poda de árboles</t>
  </si>
  <si>
    <t xml:space="preserve">La Preciosa </t>
  </si>
  <si>
    <t>Poda y Derribo de Árboles  en Mal Estado en la Colonia  La Preciosa</t>
  </si>
  <si>
    <t>Poda de árboles, detección de árboles en mal estado para derribo</t>
  </si>
  <si>
    <t>Manuel Rivera Anaya Croc I (U Hab)</t>
  </si>
  <si>
    <t>Despunte, Poda y Eliminación de Árboles en mal Estado, en la Unidad Manuel Rivera Anaya</t>
  </si>
  <si>
    <t>Pemex Prados del Rosario (U Hab)</t>
  </si>
  <si>
    <t>Poda de Árboles en toda la Unidad Habitacional</t>
  </si>
  <si>
    <t>Plenitud</t>
  </si>
  <si>
    <t>Poda y Derribo de Árboles en toda la Colonia Plenitud</t>
  </si>
  <si>
    <t>Presidente Madero (U Hab)</t>
  </si>
  <si>
    <t>Continuidad de Podas y Derribo de Árboles en Riesgo</t>
  </si>
  <si>
    <t>Santa Maria Maninalco (Pblo)</t>
  </si>
  <si>
    <t>Poda y Derribo de Arboles</t>
  </si>
  <si>
    <t>Tezozomoc</t>
  </si>
  <si>
    <t>Poda y Derribo de Arboles sobre la Calle de Tlahuicas y Av. Rafael Buelna</t>
  </si>
  <si>
    <t>Trabajadores del Hierro</t>
  </si>
  <si>
    <t>Poda de Árboles en Trabajadores del Hierro</t>
  </si>
  <si>
    <t>Un Hogar para cada Trabajador</t>
  </si>
  <si>
    <t>Poda y Despunte de Árboles</t>
  </si>
  <si>
    <t>Aguilera</t>
  </si>
  <si>
    <t>II Transformando La Aguilera, Rehabilitación de Camellón de Cuitláhuac con Aparatos de Ejercicio y Trota Pista Atlét</t>
  </si>
  <si>
    <t>Construcción de pisos de concreto, colocación de ejercitadores, construcción de mesas y bancas de concreto, reparación de piso de adocreto.</t>
  </si>
  <si>
    <t>Arenal</t>
  </si>
  <si>
    <t>Mejoramiento del Área Deportiva "Las Torres"</t>
  </si>
  <si>
    <t>Rehabilitación de juegos infantiles, piso de concreto y cubierta de caucho, rehabilitación de cancha de mini futbol con piso de concreto, balizamiento, módulo de porterías y canasta de basquetbol, rehabilitación de la malla de protección, luminarias de punta de poste en áreas de juegos infantiles.</t>
  </si>
  <si>
    <t>Centro de Azcapotzalco</t>
  </si>
  <si>
    <t>Descanso en Azcapotzalco</t>
  </si>
  <si>
    <t>Rehabilitación de juegos infantiles, piso de concreto y cubierta de caucho, rehabilitación de cancha de mini futbol con piso de concreto, balizamiento, módelo de porterías y canasta de basquetbol, rehabilitación de malla de protección, luminarias de punta de poste en áreas de juegos infantiles.</t>
  </si>
  <si>
    <t>Cruz Roja Tepantongo (U Hab)</t>
  </si>
  <si>
    <t>Construcción de Barda Perimentral</t>
  </si>
  <si>
    <t>Construcción de protección perimetral a base de estructura metálica cubierta con mallas ornamental y colocación de corsetina.</t>
  </si>
  <si>
    <t>Ex - Hacienda El Rosario</t>
  </si>
  <si>
    <t>Recuperación y Mejoramiento de todo el Jardín de las Naciones</t>
  </si>
  <si>
    <t>Construcción de barandal en perímetros de las jardineras, piso de adocreto.</t>
  </si>
  <si>
    <t>Francisco Villa (U Hab)</t>
  </si>
  <si>
    <t>Reja de Protección Escolar para la Primaria Francisco J. Mújica</t>
  </si>
  <si>
    <t>Adquisición y colocación de reja de protección</t>
  </si>
  <si>
    <t>Hogar y Seguridad/Nueva Santa Maria</t>
  </si>
  <si>
    <t>Acondicionamiento del Parque Emma Godoy como Parque de bolsillo</t>
  </si>
  <si>
    <t>Trabajos a realizar: construcción de estrado de concreto, rehabilitación de cubierta metálica y pintura en jardines, así como colocación de luminarias.</t>
  </si>
  <si>
    <t>Jardin Azpeitia</t>
  </si>
  <si>
    <t>Arreglo de la Barda Perférica y Colocación de Graffiti Artístico Informativo sobre la misma, del modulo Deportivo</t>
  </si>
  <si>
    <t>Construcción de barda perimetral, señalización en muros.</t>
  </si>
  <si>
    <t>Libertad</t>
  </si>
  <si>
    <t>Rehabilitación de los Camellones Ware y Salomón</t>
  </si>
  <si>
    <t>Construcción de piso de adopasto en camellón y construcción de rampas.</t>
  </si>
  <si>
    <t>Nueva España</t>
  </si>
  <si>
    <t>Continuación de Adoquinamiento en Nueva Galicia</t>
  </si>
  <si>
    <t>Continuación de adoquinamiento de 600 metros cuadrados, en donde se realizarán trabajos de: construcción de pisos de adocreto.</t>
  </si>
  <si>
    <t>Nueva Santa Maria</t>
  </si>
  <si>
    <t>Sistema de Riego de Agua Tratada para Parques y Camellones en la Colonia (Continuidad)</t>
  </si>
  <si>
    <t>Colocación de sistema de riego de agua tratada</t>
  </si>
  <si>
    <t>Nuevo San Rafael (Barr)</t>
  </si>
  <si>
    <t>Centro de Salud</t>
  </si>
  <si>
    <t>Impermeabilización, pintura, herrería, instalaciones sanitarias y eléctricas</t>
  </si>
  <si>
    <t>Obrero Popular</t>
  </si>
  <si>
    <t>Rehabilitación de Espacio Frente a Lechería para Clases de Regularización y Escuela para Padres</t>
  </si>
  <si>
    <t>Construcción de un área de 68m2 x 8 m2 de módulo de base de multipanel para clases de regularización y atención para padres de familia.</t>
  </si>
  <si>
    <t>Pasteros</t>
  </si>
  <si>
    <t xml:space="preserve">Recuperación de Espacio Público Explanada del Metro Tezozomoc </t>
  </si>
  <si>
    <t>Rehabilitación de la cancha de basquetbol, módulos de canastas de basquetbol, malla perimetral y cubierta con lonaria en cancha, colocación de bancas.</t>
  </si>
  <si>
    <t>Petrolera</t>
  </si>
  <si>
    <t>Mejoramiento de la Infraestructura de Agua Potable en la Colonia Petrolera</t>
  </si>
  <si>
    <t>Reparación de tuberías e infraestructura de Agua Potable</t>
  </si>
  <si>
    <t>San Andres (Pblo)</t>
  </si>
  <si>
    <t>Modernización Parque "Reynosa Tamaulipas"</t>
  </si>
  <si>
    <t>Construcción de piso de pasto sintético, protección perimetral, bancas e iluminación para la cancha de futbol 7.</t>
  </si>
  <si>
    <t>San Antonio (Fracc)</t>
  </si>
  <si>
    <t>Cancha de futbol 7 en Calle Campo Tasajeras</t>
  </si>
  <si>
    <t>Construcción de piso sintético, protección perimetral, bancas e iluminación para cancha de futbol 7.</t>
  </si>
  <si>
    <t>San Bernabe (Barr)</t>
  </si>
  <si>
    <t>Rehabilitación de espacios (Bancas, Aparatos de Ejercicios)</t>
  </si>
  <si>
    <t>Se realizarán trabajos de: piso de concreto con cubierta de caucho, aparatos ejercitadores, bolardos en las esquinas, reparación de guarnición, bancas de concreto.</t>
  </si>
  <si>
    <t>San Juan Tlihuaca (Pblo)</t>
  </si>
  <si>
    <t>Acondicionamiento de Camellón entre las Calles de Víctor Hernández Covarrubias</t>
  </si>
  <si>
    <t>Construcción de protección perimetral, pintura en guarnición y señalización de prevención.</t>
  </si>
  <si>
    <t>San Martin Xochinahuac (Pblo)</t>
  </si>
  <si>
    <t>Mejoramiento del Jardín de Mecates en la Colonia San Martín Xochinahuac</t>
  </si>
  <si>
    <t>Construcción de banquetas en todo el perímetro del parque Mecates y rehabilitación de la fuente de cantera.</t>
  </si>
  <si>
    <t>San Pedro Xalpa (Pblo)</t>
  </si>
  <si>
    <t>Parque de Bolsillo en la Calle Hidalgo</t>
  </si>
  <si>
    <t>Demolición de la banqueta existente, acarreo del producto de la demolición, trazo, nivelación, relleno de tepetate, cimbrado y colado de concreto.</t>
  </si>
  <si>
    <t>Sindicato Mexicano de Electricistas</t>
  </si>
  <si>
    <t>Recuperación Jardín Adolfo López Mateos</t>
  </si>
  <si>
    <t>Construcción de piso de concreto con cubierta en cancha de área de juegos infantiles, reubicación de aparatos de gimnasia, mantenimiento correctivo a juegos infantiles existentes.</t>
  </si>
  <si>
    <t>Tlatilco</t>
  </si>
  <si>
    <t>Parque de Bolsillo en la Calle Orquídea Esquina  Av. Jardín en el Area del Mercado Tlatilco</t>
  </si>
  <si>
    <t>Xochinahuac (U hab)</t>
  </si>
  <si>
    <t>Rejas en las Entradas Aztacalco y Campo  Bello de la Unidad Habitacional Xochinahuac (Rejas Entrada de la Unidad)</t>
  </si>
  <si>
    <t>Miguel Hidalgo (U Hab)</t>
  </si>
  <si>
    <t>Tinacos e Impermeabilizante</t>
  </si>
  <si>
    <t>Pantaco (U Hab)</t>
  </si>
  <si>
    <t xml:space="preserve">Cambio de Tinacos en la Unidad </t>
  </si>
  <si>
    <t>Banquetas y Guarniciones en la Plaza de la Revolución y/o plaza Palomares</t>
  </si>
  <si>
    <t>Retiro de cascajo e impermeabilización</t>
  </si>
  <si>
    <t>Empate de proyecto: clases varios y juegos infantiles</t>
  </si>
  <si>
    <t>Empate de proyecto: "Formación de coros, clases de música y bailes de salón" con "Niños Sanos"</t>
  </si>
  <si>
    <t>Lic. Víctor Manuel Motta Mercado</t>
  </si>
  <si>
    <t>Director General de Administración</t>
  </si>
  <si>
    <t>24 de Mayo</t>
  </si>
  <si>
    <t>PROTECCIÓN DE LA DIVERSIDAD BIOLÓGICA Y DEL PAISAJE</t>
  </si>
  <si>
    <t>GESTIÓN INTEGRAL DEL RIESGO EN MATERIA DE PROTECCIÓN CIVIL</t>
  </si>
  <si>
    <t>A)  Satisfactorio
Debido a la difusión y éxito de las diferentes actividades deportivas, se programaron  más de las actividades para este trimestre.</t>
  </si>
  <si>
    <t>Dentro de esta jornada se incluyó el Festival “Amor sin Violencia”, realizado el 14 de febrero en el Jardín Hidalgo. También se llevaron a cabo la “Semana de la Mujer” y el “Festival por la Lucha de los Derechos de la Mujer” en el mes de marzo, en los cuales se realizaron 235 mastografías a mujeres chintololas, asimismo se implementó una campaña informativa que incluyó la entrega de trípticos que fueron repartidos tanto en la explanada delegacional como en diversos espacios públicos de la Delegación, con el fin de promover la igualdad de género entre la comunidad chintolola.</t>
  </si>
  <si>
    <t>Asimismo se llevaron a cabo 11 conversatorios con mujeres trabajadoras de todas las Direcciones Generales de la Delegación, con el propósito de conocer su ambiente laboral y enfatizar sobre sus derechos.</t>
  </si>
  <si>
    <t xml:space="preserve">Se desarrolló la Carrera Atlética de 5 kilómetros por los Derechos de la Mujer, a la cual se inscribieron 300 corredoras y corredores. </t>
  </si>
  <si>
    <t>Se realizó la jornada por los Derechos de la Mujer con actividades culturales para reflexionar sobre la condición de género, donde participaron aproximadamente 5,100 personas.</t>
  </si>
  <si>
    <t>De enero a marzo del presente año se realizaron 591 servicios como aplicación de vacunas contra la rabia, consultas veterinarias, servicios de esterilización canina y felina, necropsias y sacrificio de animales.</t>
  </si>
  <si>
    <t xml:space="preserve">Evento </t>
  </si>
  <si>
    <t>888</t>
  </si>
  <si>
    <t>355</t>
  </si>
  <si>
    <t>431</t>
  </si>
  <si>
    <t>Se promovió la práctica deportiva disciplinada con la realización de 27 eventos deportivos entre los que destacan carreras atléticas, festivales deportivos, clases de zumba, exhibiciones de lucha libre, box y artes marciales, juegos eliminatorios de futbol y basquetbol, así como un torneo de barras. En dichos eventos se contó con una asistencia de aproximadamente 6,500 personas. Dentro de los siete centros y espacios deportivos a cargo de la Dirección General de Desarrollo Social se desarrollan aproximadamente 120 actividades de índole deportivo y recreativo, entre las más importantes que se desarrollan destacan acondicionamiento físico general, zumba, yudo, basquetbol, cachibol, futbol, yoga, box, atletismo, tae kwon do, voleibol, karate, danza aérea, ballet, entre otras.</t>
  </si>
  <si>
    <t>Durante este periodo se reanudó la relación institucional con el INDEPORTE después de 12 años de distanciamiento institucional, con este hecho se obtuvo el apoyo con canchas, hidratación, logística, con lo que se incrementaron el número de eventos organizados y por tanto el número de beneficiarios.</t>
  </si>
  <si>
    <t>Con el objetivo de incentivar el deporte de alto rendimiento y competitivo, se trabaja con atletas con bastante trayectoria y tiempo compitiendo a nivel nacional, primordialmente jóvenes. Las futuras generaciones de atletas de alto rendimiento están siendo detectadas con el programa de deporte social implementado en barrios, colonias y unidades habitacionales a fin de que den el paso al programa que ya se tiene elaborado.</t>
  </si>
  <si>
    <t>En el período comprendido entre abril y junio, se promovió la práctica deportiva disciplinada con la realización de 284 eventos deportivos entre los que destacan clases de zumba, paseos ciclistas y zumba para el cuidado de la salud, lima-lama y basquetbol, como actividades permanentes celebradas en centros deportivos y espacios públicos. Así mismo, para vincular a la población a los deportes como forma de recreación y reconstrucción del tejido social, se realizaron carreras atléticas, festivales y torneos deportivos. Estas actividades siempre tienen una motivación social como la celebración del Día del Niño, de la Madre o del Padre. Los torneos deportivos se han constituido como un mecanismo para favorecer las relaciones al interior de la comunidad chintolola, además de los beneficios que reportan para la activación física. Se han celebrado torneos de futbol, tae kwon do, cachibol, destacando de manera fundamental los Juegos Distritales 2015-2016, la Copa Ciudad de México de Basquetbol y   así como el Torneo de Voleibol por los Derechos de la Comunidad Lésbico-Gay. También en el trimestre se realizó un reconocimiento a los atletas de diferentes actividades deportivas.</t>
  </si>
  <si>
    <t>Objetivo: Fomentar las actividades deportivas y recreativas para una vida más saludable en la comunidad de Azcapotzalco</t>
  </si>
  <si>
    <t xml:space="preserve">Para enriquecer el acervo cultural de las y los habitantes de la demarcación, inició el programa denominado “Azcapotzalco, Ventana al Mundo”, que consiste en realizar actividades de intercambio cultural entre las embajadas y comunidades de diversos países del mundo y la cultura originaria de Azcapotzalco. Hasta el momento se han llevado a cabo eventos relacionados a la República Árabe, Italia, Palestina, Bolivia, Turquía, Honduras y Líbano. </t>
  </si>
  <si>
    <t xml:space="preserve">A)  Satisfactorio
Debido a la demanda de la ciudadanía, se han programado más eventos culturales que los programados trimestralmente. </t>
  </si>
  <si>
    <t>Se incrementó el número de actividades desarrolladas en los 11 espacios culturales, aproximadamente se llevaron a cabo actividades entre las cuales destacan clases de piano, guitarra, violín, oratoria, danza, ballet, náhuatl, creación artística, pintura, entre otras. Por tal motivo el número de usuarios y asistentes de los espacios culturales aumentó considerablemente dando un aproximado de 1,600 personas.</t>
  </si>
  <si>
    <t>A la Casa de la Emergencia son canalizadas por diversas instituciones relacionadas a la violencia de género aquellas mujeres, hijas e hijos violentados en el seno familia. De inmediato se recibe a las y los afectados y se les ubica dentro de la Casa de la Emergencia en la cual se les proporciona alimentación y estancia.</t>
  </si>
  <si>
    <t>Según estadísticas elaboradas por el Observatorio Ciudadano Nacional del Feminicidio, la Ciudad de México se ubica entre las 10 entidades federativas con más incidencia de agresiones contra la población femenina. El 51.93% de las mujeres de 15 años y más sufrieron algún tipo de violencia a lo largo de la relación con su última pareja; asimismo el 94% de las mujeres casadas o unidas han sufrido violencia emocional por parte de su pareja, el 48% violencia económica, el 20.5% violencia física y el 7.8% violencia sexual. Por estas alarmantes cifras, la Delegación Azcapotzalco abrió la Casa de Emergencia para Mujeres Víctimas de Violencia como un espacio para salvaguardar la integridad física y emocional de las mujeres, de sus hijas e hijos; al otorgarles una estancia segura y alimentación sana durante un periodo de tres a cinco días. Como parte de los servicios otorgados gratuitamente dentro de la Casa de la Emergencia se encuentran atención psicológica, médica y de trabajo social, asesoría jurídica y talleres de habilidades para el trabajo. Además de acompañamientos al trámite de medidas precautorias y audiencias en juzgados del penal norte.</t>
  </si>
  <si>
    <t>Objetivo: Atención y Alimentación a Niños y Niñas de los Centros de Desarrollo Infantil (CENDI)</t>
  </si>
  <si>
    <t>Como parte de la política pública a favor de los más necesitados se desarrollaron Brigadas de Servicios Comunitarios y Jornadas de Servicios Sociales en las que se otorgaron servicios gratuitos como corte de cabello, asesoría jurídica, círculo infantil, juegos de mesa, revisión de electrodomésticos, maquillaje infantil y toma de presión arterial. Con estas acciones se benefició a un aproximado de 1,800 personas.</t>
  </si>
  <si>
    <t>Se incrementó el número de actividades realizadas dentro de los Centros de Desarrollo Comunitario, en el Centro de Servicios Comunitarios y en el Módulo Providencia, beneficiando con ellas a un aproximado de 6,000 personas. Entre las actividades realizadas dentro de estos espacios están tae kwon do, tai chi, zumba, zumba kids, yoga, bordado y tejido, cocina, servicio dental, apoyo psicológico, estimulación temprana, introducción de nuevas tecnologías y medicina tradicional, entre otras.</t>
  </si>
  <si>
    <t>Se otorgan cursos, talleres, asistencia médica, pláticas al desarrollo personal, familiar y comunitario, entre otras que atiendan las diferentes problemáticas de cada zona de impacto de los centros de desarrollo comunitario y el módulo providencia, así como proporcionar servicios dentro de las brigadas comunitarias.</t>
  </si>
  <si>
    <t>Tonelada</t>
  </si>
  <si>
    <t>Objetivo: Recolectar residuos sòlidos para mejorar el ambiente dentro de la demarcaciòn</t>
  </si>
  <si>
    <t>Barrido de vialidades secundarias: Se efectuò barrido manual en los 520 tramos (de 2 kilòmetros aproximadamente): 300 de forma diaria, 200 de manera terciada y 20 con cuadrillas identificados como puntos conflicto. Se efectuò barrido mecànico de 3 rutas en dos turnos en el Centro.</t>
  </si>
  <si>
    <t>Diariamente se levantaron 112 tiraderos a cielo abierto</t>
  </si>
  <si>
    <t>Recolecciòn de residuos sólidos y su transporte a la estaciòn de transferencia: Se porporciòno servicio de recolecciòn domiciliaria a las 78 rutas de recolecciòn de residuos sòlidos atendiendo diariamente 1,726 paradas oficiales.</t>
  </si>
  <si>
    <t>Se otorgó servicio a 39 empresas afiliadas al servicio de recolecciòn industrial (generadores de alto volumen)</t>
  </si>
  <si>
    <t>Atención ciudadana: 313 atenciones con cuadrillas especiales de demandas ciudadanas del servicio de limpia ingresadas a través del CESAC.</t>
  </si>
  <si>
    <t>Consolidaciòn del Programa de separaciòn de residuos sólidos: en hogares, comercios, hospitales, industrias, mercados, etc, se proporcionaron 98 "Talleres de inducción a la separaciòn" para fortalecer la conciencia ciudadana de participaciòn en el mejoramiento del medio ambiente, realizando las pràcticas de separaciòn de los residuos en la fuente generadora.</t>
  </si>
  <si>
    <t>Diariamente se atienden 78 rutas. Durante el perído Enero-Junio se dio atención a 14,196 recorridos. Con esto, se han recolectado un total de 124,615 Toneladas.</t>
  </si>
  <si>
    <t>Uno de los puntos de los compromisos de este nuevo gobierno fue el rescate del Parque Tezozomoc, emblemático para Azcapotzalco y el cual representa uno de los mejores ejemplos de arquitectura del paisaje de nuestra ciudad, este parque ubicado en la zona norte, con un estimado de visita de 2 mil personas semanalmente con influencia metropolitana. Se brindó mantenimiento a las áreas verdes de este Parque.</t>
  </si>
  <si>
    <t>(124,615/80,000)*100 = 155.8%</t>
  </si>
  <si>
    <t>(71,450,584.08/78)*100 = 916,033.13</t>
  </si>
  <si>
    <t>(225/4,273)*100= 5.3%</t>
  </si>
  <si>
    <t>1.7.1.203.- Pago de vigilancia intramuros y extramuros.</t>
  </si>
  <si>
    <t>1.3.1.204.- Pago de energía eléctrica, del alumbrado de la Demarcación, semáforos, alumbrado decorativo, inmuebles de la Delegación y mercados públicos; pago de agua potable de los inmuebles de la Delegación, así como de diversos mercados públicos y Pago del suministro de combustible, para los camiones recolectores de basura que dan servicio de limpia en su modalidad de barrido manual y mecánico, recolección de residuos sólidos,recolección domiciliaria, recolección especializada de residos sólidos, en toda la Demarcación.</t>
  </si>
  <si>
    <t>Nota: Al Programa  "Mujeres con Oficio" se inscribieron 100 mujeres, las cuáles recibirán una ayuda mensual de $2,100 pesos durante 10 meses.</t>
  </si>
</sst>
</file>

<file path=xl/styles.xml><?xml version="1.0" encoding="utf-8"?>
<styleSheet xmlns="http://schemas.openxmlformats.org/spreadsheetml/2006/main">
  <numFmts count="12">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 numFmtId="169" formatCode="#,##0.00_ ;\-#,##0.00\ "/>
    <numFmt numFmtId="170" formatCode="00"/>
    <numFmt numFmtId="171" formatCode="0.0%"/>
    <numFmt numFmtId="172" formatCode="#,##0.00_ ;[Red]\-#,##0.00\ "/>
    <numFmt numFmtId="173" formatCode="0.000%"/>
  </numFmts>
  <fonts count="47">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0"/>
      <name val="Gotham Rounded Book"/>
      <family val="3"/>
    </font>
    <font>
      <b/>
      <sz val="12"/>
      <name val="Gotham Rounded Book"/>
      <family val="3"/>
    </font>
    <font>
      <b/>
      <sz val="10"/>
      <name val="Gotham Rounded Book"/>
      <family val="3"/>
    </font>
    <font>
      <b/>
      <sz val="9"/>
      <name val="Gotham Rounded Book"/>
      <family val="3"/>
    </font>
    <font>
      <sz val="9"/>
      <name val="Gotham Rounded Book"/>
      <family val="3"/>
    </font>
    <font>
      <b/>
      <sz val="8"/>
      <name val="Gotham Rounded Book"/>
      <family val="3"/>
    </font>
    <font>
      <b/>
      <sz val="7"/>
      <name val="Gotham Rounded Book"/>
      <family val="3"/>
    </font>
    <font>
      <sz val="8"/>
      <name val="Gotham Rounded Book"/>
      <family val="3"/>
    </font>
    <font>
      <b/>
      <vertAlign val="superscript"/>
      <sz val="8"/>
      <name val="Gotham Rounded Book"/>
      <family val="3"/>
    </font>
    <font>
      <b/>
      <vertAlign val="superscript"/>
      <sz val="9"/>
      <name val="Gotham Rounded Book"/>
      <family val="3"/>
    </font>
    <font>
      <sz val="11"/>
      <name val="Gotham Rounded Book"/>
      <family val="3"/>
    </font>
    <font>
      <sz val="7"/>
      <name val="Gotham Rounded Book"/>
      <family val="3"/>
    </font>
    <font>
      <b/>
      <sz val="22"/>
      <name val="Gotham Rounded Book"/>
      <family val="3"/>
    </font>
    <font>
      <sz val="12"/>
      <name val="Gotham Rounded Book"/>
      <family val="3"/>
    </font>
    <font>
      <b/>
      <sz val="11"/>
      <name val="Gotham Rounded Book"/>
      <family val="3"/>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sz val="9"/>
      <name val="Arial"/>
      <family val="2"/>
    </font>
    <font>
      <b/>
      <sz val="10"/>
      <color rgb="FFFF0000"/>
      <name val="Gotham Rounded Book"/>
    </font>
    <font>
      <b/>
      <sz val="9"/>
      <color rgb="FFFF0000"/>
      <name val="Gotham Rounded Book"/>
    </font>
  </fonts>
  <fills count="36">
    <fill>
      <patternFill patternType="none"/>
    </fill>
    <fill>
      <patternFill patternType="gray125"/>
    </fill>
    <fill>
      <patternFill patternType="solid">
        <fgColor rgb="FFD2D3D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0"/>
        <bgColor indexed="64"/>
      </patternFill>
    </fill>
  </fills>
  <borders count="2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11">
    <xf numFmtId="0" fontId="0" fillId="0" borderId="0"/>
    <xf numFmtId="43" fontId="3"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xf numFmtId="0" fontId="5" fillId="0" borderId="0"/>
    <xf numFmtId="0" fontId="4" fillId="0" borderId="0"/>
    <xf numFmtId="0" fontId="4" fillId="0" borderId="0"/>
    <xf numFmtId="0" fontId="23" fillId="0" borderId="0"/>
    <xf numFmtId="0" fontId="4" fillId="0" borderId="0"/>
    <xf numFmtId="0" fontId="23" fillId="0" borderId="0"/>
    <xf numFmtId="0" fontId="3" fillId="0" borderId="0"/>
    <xf numFmtId="0" fontId="3" fillId="0" borderId="0"/>
    <xf numFmtId="9" fontId="7" fillId="0" borderId="0" applyFont="0" applyFill="0" applyBorder="0" applyAlignment="0" applyProtection="0"/>
    <xf numFmtId="9" fontId="7"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39" fillId="13" borderId="0" applyNumberFormat="0" applyBorder="0" applyAlignment="0" applyProtection="0"/>
    <xf numFmtId="0" fontId="39" fillId="17" borderId="0" applyNumberFormat="0" applyBorder="0" applyAlignment="0" applyProtection="0"/>
    <xf numFmtId="0" fontId="39" fillId="21" borderId="0" applyNumberFormat="0" applyBorder="0" applyAlignment="0" applyProtection="0"/>
    <xf numFmtId="0" fontId="39" fillId="25" borderId="0" applyNumberFormat="0" applyBorder="0" applyAlignment="0" applyProtection="0"/>
    <xf numFmtId="0" fontId="39" fillId="29" borderId="0" applyNumberFormat="0" applyBorder="0" applyAlignment="0" applyProtection="0"/>
    <xf numFmtId="0" fontId="39" fillId="33" borderId="0" applyNumberFormat="0" applyBorder="0" applyAlignment="0" applyProtection="0"/>
    <xf numFmtId="0" fontId="28" fillId="3" borderId="0" applyNumberFormat="0" applyBorder="0" applyAlignment="0" applyProtection="0"/>
    <xf numFmtId="0" fontId="33" fillId="7" borderId="19" applyNumberFormat="0" applyAlignment="0" applyProtection="0"/>
    <xf numFmtId="0" fontId="35" fillId="8" borderId="22" applyNumberFormat="0" applyAlignment="0" applyProtection="0"/>
    <xf numFmtId="0" fontId="34" fillId="0" borderId="21" applyNumberFormat="0" applyFill="0" applyAlignment="0" applyProtection="0"/>
    <xf numFmtId="0" fontId="27" fillId="0" borderId="0" applyNumberFormat="0" applyFill="0" applyBorder="0" applyAlignment="0" applyProtection="0"/>
    <xf numFmtId="0" fontId="39" fillId="10" borderId="0" applyNumberFormat="0" applyBorder="0" applyAlignment="0" applyProtection="0"/>
    <xf numFmtId="0" fontId="39" fillId="14" borderId="0" applyNumberFormat="0" applyBorder="0" applyAlignment="0" applyProtection="0"/>
    <xf numFmtId="0" fontId="39" fillId="18" borderId="0" applyNumberFormat="0" applyBorder="0" applyAlignment="0" applyProtection="0"/>
    <xf numFmtId="0" fontId="39" fillId="22" borderId="0" applyNumberFormat="0" applyBorder="0" applyAlignment="0" applyProtection="0"/>
    <xf numFmtId="0" fontId="39" fillId="26" borderId="0" applyNumberFormat="0" applyBorder="0" applyAlignment="0" applyProtection="0"/>
    <xf numFmtId="0" fontId="39" fillId="30" borderId="0" applyNumberFormat="0" applyBorder="0" applyAlignment="0" applyProtection="0"/>
    <xf numFmtId="0" fontId="31" fillId="6" borderId="19" applyNumberFormat="0" applyAlignment="0" applyProtection="0"/>
    <xf numFmtId="166" fontId="40" fillId="0" borderId="0" applyFont="0" applyFill="0" applyBorder="0" applyAlignment="0" applyProtection="0"/>
    <xf numFmtId="0" fontId="7" fillId="0" borderId="0"/>
    <xf numFmtId="0" fontId="29" fillId="4" borderId="0" applyNumberFormat="0" applyBorder="0" applyAlignment="0" applyProtection="0"/>
    <xf numFmtId="0"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167"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4" fillId="0" borderId="0" applyFont="0" applyFill="0" applyBorder="0" applyAlignment="0" applyProtection="0"/>
    <xf numFmtId="44" fontId="41" fillId="0" borderId="0" applyFont="0" applyFill="0" applyBorder="0" applyAlignment="0" applyProtection="0"/>
    <xf numFmtId="0" fontId="30" fillId="5" borderId="0" applyNumberFormat="0" applyBorder="0" applyAlignment="0" applyProtection="0"/>
    <xf numFmtId="0" fontId="4" fillId="0" borderId="0"/>
    <xf numFmtId="0" fontId="4"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7"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42" fillId="0" borderId="0"/>
    <xf numFmtId="0" fontId="2" fillId="0" borderId="0"/>
    <xf numFmtId="0" fontId="2" fillId="0" borderId="0"/>
    <xf numFmtId="0" fontId="4" fillId="0" borderId="0"/>
    <xf numFmtId="0" fontId="4" fillId="0" borderId="0"/>
    <xf numFmtId="0" fontId="4" fillId="0" borderId="0"/>
    <xf numFmtId="0" fontId="4" fillId="0" borderId="0"/>
    <xf numFmtId="0" fontId="2" fillId="0" borderId="0"/>
    <xf numFmtId="0" fontId="41" fillId="0" borderId="0"/>
    <xf numFmtId="0" fontId="4" fillId="0" borderId="0"/>
    <xf numFmtId="0" fontId="43" fillId="0" borderId="0"/>
    <xf numFmtId="0" fontId="2" fillId="9" borderId="23" applyNumberFormat="0" applyFont="0" applyAlignment="0" applyProtection="0"/>
    <xf numFmtId="0" fontId="7" fillId="34" borderId="23" applyNumberFormat="0" applyFont="0" applyAlignment="0" applyProtection="0"/>
    <xf numFmtId="0" fontId="32" fillId="7" borderId="20" applyNumberFormat="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25" fillId="0" borderId="16" applyNumberFormat="0" applyFill="0" applyAlignment="0" applyProtection="0"/>
    <xf numFmtId="0" fontId="26" fillId="0" borderId="17" applyNumberFormat="0" applyFill="0" applyAlignment="0" applyProtection="0"/>
    <xf numFmtId="0" fontId="27" fillId="0" borderId="18" applyNumberFormat="0" applyFill="0" applyAlignment="0" applyProtection="0"/>
    <xf numFmtId="0" fontId="24" fillId="0" borderId="0" applyNumberFormat="0" applyFill="0" applyBorder="0" applyAlignment="0" applyProtection="0"/>
    <xf numFmtId="0" fontId="38" fillId="0" borderId="24" applyNumberFormat="0" applyFill="0" applyAlignment="0" applyProtection="0"/>
    <xf numFmtId="9" fontId="3"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0" fontId="1" fillId="0" borderId="0"/>
    <xf numFmtId="0" fontId="1" fillId="0" borderId="0"/>
  </cellStyleXfs>
  <cellXfs count="557">
    <xf numFmtId="0" fontId="0" fillId="0" borderId="0" xfId="0"/>
    <xf numFmtId="0" fontId="8" fillId="0" borderId="0" xfId="0" applyFont="1"/>
    <xf numFmtId="0" fontId="14" fillId="0" borderId="0" xfId="0" applyFont="1" applyAlignment="1">
      <alignment horizontal="justify"/>
    </xf>
    <xf numFmtId="0" fontId="14" fillId="0" borderId="0" xfId="0" applyFont="1"/>
    <xf numFmtId="0" fontId="13" fillId="0" borderId="1" xfId="0" applyFont="1" applyBorder="1" applyAlignment="1">
      <alignment horizontal="center" vertical="top"/>
    </xf>
    <xf numFmtId="0" fontId="15" fillId="0" borderId="1" xfId="0" applyFont="1" applyBorder="1" applyAlignment="1">
      <alignment vertical="top"/>
    </xf>
    <xf numFmtId="0" fontId="13" fillId="0" borderId="3" xfId="0" applyFont="1" applyBorder="1" applyAlignment="1">
      <alignment horizontal="center" vertical="top"/>
    </xf>
    <xf numFmtId="0" fontId="15" fillId="0" borderId="3" xfId="0" applyFont="1" applyBorder="1" applyAlignment="1">
      <alignment vertical="top"/>
    </xf>
    <xf numFmtId="0" fontId="13" fillId="0" borderId="4" xfId="0" applyFont="1" applyBorder="1" applyAlignment="1">
      <alignment horizontal="center" vertical="center" wrapText="1"/>
    </xf>
    <xf numFmtId="0" fontId="11" fillId="0" borderId="0" xfId="0" applyFont="1" applyAlignment="1">
      <alignment horizontal="left" vertical="top"/>
    </xf>
    <xf numFmtId="0" fontId="11" fillId="0" borderId="0" xfId="0" applyFont="1" applyAlignment="1">
      <alignment vertical="top"/>
    </xf>
    <xf numFmtId="0" fontId="11" fillId="0" borderId="0" xfId="0" applyFont="1" applyAlignment="1">
      <alignment horizontal="center" vertical="top"/>
    </xf>
    <xf numFmtId="0" fontId="12" fillId="0" borderId="0" xfId="0" applyFont="1" applyAlignment="1">
      <alignment horizontal="left" vertical="top" indent="9"/>
    </xf>
    <xf numFmtId="0" fontId="12" fillId="0" borderId="0" xfId="0" applyFont="1" applyAlignment="1">
      <alignment vertical="top"/>
    </xf>
    <xf numFmtId="0" fontId="12" fillId="0" borderId="0" xfId="0" applyFont="1" applyAlignment="1">
      <alignment horizontal="center" vertical="top"/>
    </xf>
    <xf numFmtId="0" fontId="9" fillId="0" borderId="0" xfId="0" applyFont="1" applyFill="1" applyBorder="1" applyAlignment="1">
      <alignment horizontal="center" vertical="center" wrapText="1"/>
    </xf>
    <xf numFmtId="0" fontId="8" fillId="0" borderId="0" xfId="0" applyFont="1" applyFill="1"/>
    <xf numFmtId="0" fontId="10" fillId="0" borderId="0" xfId="0" applyFont="1"/>
    <xf numFmtId="0" fontId="13" fillId="0" borderId="1" xfId="0" quotePrefix="1" applyFont="1" applyBorder="1" applyAlignment="1">
      <alignment horizontal="center"/>
    </xf>
    <xf numFmtId="0" fontId="8" fillId="0" borderId="1" xfId="0" applyFont="1" applyBorder="1"/>
    <xf numFmtId="0" fontId="10" fillId="0" borderId="1" xfId="0" applyFont="1" applyBorder="1" applyAlignment="1">
      <alignment horizontal="center"/>
    </xf>
    <xf numFmtId="0" fontId="8" fillId="0" borderId="3" xfId="0" applyFont="1" applyBorder="1"/>
    <xf numFmtId="0" fontId="11" fillId="0" borderId="0" xfId="0" applyFont="1"/>
    <xf numFmtId="0" fontId="13" fillId="0" borderId="0" xfId="0" applyFont="1"/>
    <xf numFmtId="0" fontId="8" fillId="0" borderId="0" xfId="12" applyFont="1" applyAlignment="1">
      <alignment wrapText="1"/>
    </xf>
    <xf numFmtId="0" fontId="8" fillId="0" borderId="0" xfId="12" applyFont="1"/>
    <xf numFmtId="0" fontId="8" fillId="0" borderId="0" xfId="13" applyFont="1" applyAlignment="1">
      <alignment wrapText="1"/>
    </xf>
    <xf numFmtId="0" fontId="8" fillId="0" borderId="0" xfId="13" applyFont="1"/>
    <xf numFmtId="0" fontId="11" fillId="0" borderId="0" xfId="12" applyFont="1" applyAlignment="1">
      <alignment horizontal="center" vertical="center" wrapText="1"/>
    </xf>
    <xf numFmtId="0" fontId="8" fillId="0" borderId="0" xfId="7" applyFont="1"/>
    <xf numFmtId="0" fontId="15" fillId="0" borderId="0" xfId="7" applyFont="1"/>
    <xf numFmtId="0" fontId="13" fillId="0" borderId="5" xfId="7" applyFont="1" applyBorder="1" applyAlignment="1">
      <alignment vertical="center" wrapText="1"/>
    </xf>
    <xf numFmtId="0" fontId="13" fillId="0" borderId="5" xfId="7" applyFont="1" applyBorder="1" applyAlignment="1">
      <alignment horizontal="justify" vertical="center" wrapText="1"/>
    </xf>
    <xf numFmtId="0" fontId="13" fillId="0" borderId="5" xfId="7" applyFont="1" applyBorder="1" applyAlignment="1">
      <alignment horizontal="center" vertical="center" wrapText="1"/>
    </xf>
    <xf numFmtId="0" fontId="13" fillId="0" borderId="4" xfId="7" applyFont="1" applyBorder="1" applyAlignment="1">
      <alignment horizontal="center" vertical="center" wrapText="1"/>
    </xf>
    <xf numFmtId="43" fontId="13" fillId="0" borderId="5" xfId="5" applyFont="1" applyBorder="1" applyAlignment="1">
      <alignment horizontal="center" vertical="center" wrapText="1"/>
    </xf>
    <xf numFmtId="43" fontId="13" fillId="0" borderId="4" xfId="5" applyFont="1" applyBorder="1" applyAlignment="1">
      <alignment horizontal="center" vertical="center" wrapText="1"/>
    </xf>
    <xf numFmtId="43" fontId="13" fillId="0" borderId="5" xfId="5" applyFont="1" applyBorder="1" applyAlignment="1">
      <alignment horizontal="justify" vertical="center" wrapText="1"/>
    </xf>
    <xf numFmtId="0" fontId="15" fillId="0" borderId="0" xfId="0" applyFont="1"/>
    <xf numFmtId="0" fontId="15" fillId="0" borderId="1" xfId="0" applyFont="1" applyBorder="1"/>
    <xf numFmtId="0" fontId="11" fillId="0" borderId="0" xfId="0" applyFont="1" applyAlignment="1">
      <alignment horizontal="right" vertical="top"/>
    </xf>
    <xf numFmtId="0" fontId="12" fillId="0" borderId="0" xfId="0" applyFont="1" applyAlignment="1">
      <alignment horizontal="right" vertical="top"/>
    </xf>
    <xf numFmtId="0" fontId="8" fillId="0" borderId="0" xfId="8" applyFont="1"/>
    <xf numFmtId="0" fontId="13" fillId="0" borderId="0" xfId="8" applyFont="1"/>
    <xf numFmtId="0" fontId="12" fillId="0" borderId="0" xfId="8" applyFont="1" applyAlignment="1">
      <alignment horizontal="left" vertical="top"/>
    </xf>
    <xf numFmtId="0" fontId="11" fillId="0" borderId="0" xfId="8" applyFont="1" applyAlignment="1">
      <alignment horizontal="left" vertical="top"/>
    </xf>
    <xf numFmtId="0" fontId="11" fillId="0" borderId="0" xfId="8" applyFont="1" applyAlignment="1">
      <alignment horizontal="center" vertical="top"/>
    </xf>
    <xf numFmtId="0" fontId="12" fillId="0" borderId="0" xfId="8" applyFont="1" applyAlignment="1">
      <alignment horizontal="left" vertical="top" indent="9"/>
    </xf>
    <xf numFmtId="0" fontId="12" fillId="0" borderId="0" xfId="8" applyFont="1" applyAlignment="1">
      <alignment horizontal="center" vertical="top"/>
    </xf>
    <xf numFmtId="0" fontId="8" fillId="0" borderId="0" xfId="6" applyFont="1"/>
    <xf numFmtId="0" fontId="8" fillId="0" borderId="6" xfId="6" applyFont="1" applyBorder="1"/>
    <xf numFmtId="0" fontId="12" fillId="0" borderId="7" xfId="6" applyFont="1" applyBorder="1"/>
    <xf numFmtId="0" fontId="11" fillId="0" borderId="7" xfId="6" applyFont="1" applyBorder="1" applyAlignment="1">
      <alignment vertical="center"/>
    </xf>
    <xf numFmtId="0" fontId="14" fillId="0" borderId="0" xfId="6" applyFont="1" applyAlignment="1">
      <alignment horizontal="justify"/>
    </xf>
    <xf numFmtId="0" fontId="13" fillId="0" borderId="6" xfId="6" applyFont="1" applyFill="1" applyBorder="1" applyAlignment="1">
      <alignment vertical="center" wrapText="1"/>
    </xf>
    <xf numFmtId="0" fontId="13" fillId="0" borderId="0" xfId="6" applyFont="1" applyFill="1" applyBorder="1" applyAlignment="1">
      <alignment horizontal="center" vertical="center" wrapText="1"/>
    </xf>
    <xf numFmtId="0" fontId="12" fillId="0" borderId="0" xfId="6" quotePrefix="1" applyFont="1" applyBorder="1" applyAlignment="1">
      <alignment vertical="center"/>
    </xf>
    <xf numFmtId="0" fontId="8" fillId="0" borderId="0" xfId="6" applyFont="1" applyAlignment="1"/>
    <xf numFmtId="0" fontId="12" fillId="0" borderId="0" xfId="6" quotePrefix="1" applyFont="1" applyBorder="1" applyAlignment="1">
      <alignment horizontal="justify" vertical="center"/>
    </xf>
    <xf numFmtId="0" fontId="13" fillId="0" borderId="0" xfId="6" applyFont="1"/>
    <xf numFmtId="0" fontId="12" fillId="0" borderId="0" xfId="6" applyFont="1"/>
    <xf numFmtId="0" fontId="18" fillId="0" borderId="0" xfId="6" applyFo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1" xfId="0" quotePrefix="1" applyFont="1" applyBorder="1" applyAlignment="1">
      <alignment horizontal="center" vertical="center"/>
    </xf>
    <xf numFmtId="0" fontId="13" fillId="0" borderId="7" xfId="0" applyFont="1" applyBorder="1" applyAlignment="1">
      <alignment horizontal="center"/>
    </xf>
    <xf numFmtId="2" fontId="15" fillId="0" borderId="7" xfId="0" applyNumberFormat="1" applyFont="1" applyBorder="1"/>
    <xf numFmtId="0" fontId="15" fillId="0" borderId="7" xfId="0" applyFont="1" applyBorder="1"/>
    <xf numFmtId="0" fontId="15" fillId="0" borderId="3" xfId="0" applyFont="1" applyBorder="1"/>
    <xf numFmtId="0" fontId="13" fillId="0" borderId="5" xfId="0" applyFont="1" applyBorder="1" applyAlignment="1">
      <alignment horizontal="center" vertical="center" wrapText="1"/>
    </xf>
    <xf numFmtId="0" fontId="15" fillId="0" borderId="0" xfId="0" applyFont="1" applyAlignment="1">
      <alignment vertical="center"/>
    </xf>
    <xf numFmtId="0" fontId="15" fillId="0" borderId="1" xfId="0" applyFont="1" applyBorder="1" applyAlignment="1">
      <alignment vertical="center"/>
    </xf>
    <xf numFmtId="0" fontId="15" fillId="0" borderId="3" xfId="0" applyFont="1" applyBorder="1" applyAlignment="1">
      <alignment vertical="center"/>
    </xf>
    <xf numFmtId="0" fontId="15" fillId="0" borderId="1" xfId="0" applyFont="1" applyBorder="1" applyAlignment="1">
      <alignment horizontal="justify" vertical="center"/>
    </xf>
    <xf numFmtId="0" fontId="13" fillId="0" borderId="3" xfId="0" applyFont="1" applyBorder="1" applyAlignment="1">
      <alignment horizontal="justify" vertical="center"/>
    </xf>
    <xf numFmtId="0" fontId="15" fillId="0" borderId="3" xfId="0" applyFont="1" applyBorder="1" applyAlignment="1">
      <alignment horizontal="justify" vertical="center"/>
    </xf>
    <xf numFmtId="0" fontId="15" fillId="0" borderId="11" xfId="0" applyFont="1" applyBorder="1" applyAlignment="1">
      <alignment horizontal="justify" vertical="center"/>
    </xf>
    <xf numFmtId="0" fontId="15" fillId="0" borderId="12" xfId="0" applyFont="1" applyBorder="1" applyAlignment="1">
      <alignment horizontal="justify" vertical="center"/>
    </xf>
    <xf numFmtId="0" fontId="15" fillId="0" borderId="2" xfId="0" applyFont="1" applyBorder="1"/>
    <xf numFmtId="0" fontId="13" fillId="0" borderId="3" xfId="0" applyFont="1" applyBorder="1" applyAlignment="1">
      <alignment horizontal="center" vertical="center"/>
    </xf>
    <xf numFmtId="0" fontId="15" fillId="0" borderId="11" xfId="0" applyFont="1" applyBorder="1" applyAlignment="1">
      <alignment vertical="center"/>
    </xf>
    <xf numFmtId="0" fontId="13" fillId="0" borderId="4" xfId="0" applyFont="1" applyBorder="1" applyAlignment="1">
      <alignment horizontal="justify" vertical="center"/>
    </xf>
    <xf numFmtId="0" fontId="13" fillId="0" borderId="0" xfId="0" applyFont="1" applyBorder="1" applyAlignment="1">
      <alignment horizontal="center" vertical="center"/>
    </xf>
    <xf numFmtId="0" fontId="13" fillId="0" borderId="0" xfId="0" quotePrefix="1" applyFont="1" applyBorder="1" applyAlignment="1">
      <alignment horizontal="center" vertical="center"/>
    </xf>
    <xf numFmtId="0" fontId="19" fillId="0" borderId="0" xfId="8" applyFont="1" applyFill="1" applyAlignment="1">
      <alignment horizontal="left" vertical="top"/>
    </xf>
    <xf numFmtId="0" fontId="8" fillId="0" borderId="0" xfId="0" applyFont="1" applyBorder="1"/>
    <xf numFmtId="0" fontId="11" fillId="0" borderId="0" xfId="0" applyFont="1" applyBorder="1" applyAlignment="1">
      <alignment vertical="center"/>
    </xf>
    <xf numFmtId="0" fontId="13" fillId="0" borderId="10" xfId="0" quotePrefix="1" applyFont="1" applyBorder="1" applyAlignment="1">
      <alignment horizontal="justify" vertical="center"/>
    </xf>
    <xf numFmtId="0" fontId="9" fillId="0" borderId="0" xfId="0" applyFont="1" applyAlignment="1">
      <alignment vertical="center"/>
    </xf>
    <xf numFmtId="0" fontId="13" fillId="0" borderId="1" xfId="8" applyFont="1" applyBorder="1" applyAlignment="1">
      <alignment horizontal="center" vertical="center"/>
    </xf>
    <xf numFmtId="0" fontId="13" fillId="0" borderId="1" xfId="8" quotePrefix="1" applyFont="1" applyBorder="1" applyAlignment="1">
      <alignment horizontal="center" vertical="center"/>
    </xf>
    <xf numFmtId="0" fontId="15" fillId="0" borderId="0" xfId="8" applyFont="1" applyAlignment="1">
      <alignment vertical="center"/>
    </xf>
    <xf numFmtId="0" fontId="15" fillId="0" borderId="1" xfId="8" applyFont="1" applyBorder="1" applyAlignment="1">
      <alignment vertical="center"/>
    </xf>
    <xf numFmtId="165" fontId="15" fillId="0" borderId="1" xfId="2" applyNumberFormat="1" applyFont="1" applyBorder="1" applyAlignment="1">
      <alignment vertical="center"/>
    </xf>
    <xf numFmtId="43" fontId="15" fillId="0" borderId="1" xfId="2" applyFont="1" applyBorder="1" applyAlignment="1">
      <alignment vertical="center"/>
    </xf>
    <xf numFmtId="164" fontId="15" fillId="0" borderId="1" xfId="2" applyNumberFormat="1" applyFont="1" applyBorder="1" applyAlignment="1">
      <alignment vertical="center"/>
    </xf>
    <xf numFmtId="0" fontId="15" fillId="0" borderId="3" xfId="8" applyFont="1" applyBorder="1" applyAlignment="1">
      <alignment vertical="center"/>
    </xf>
    <xf numFmtId="165" fontId="15" fillId="0" borderId="3" xfId="2" applyNumberFormat="1" applyFont="1" applyBorder="1" applyAlignment="1">
      <alignment vertical="center"/>
    </xf>
    <xf numFmtId="43" fontId="15" fillId="0" borderId="3" xfId="2" applyFont="1" applyBorder="1" applyAlignment="1">
      <alignment vertical="center"/>
    </xf>
    <xf numFmtId="164" fontId="15" fillId="0" borderId="3" xfId="2" applyNumberFormat="1" applyFont="1" applyBorder="1" applyAlignment="1">
      <alignment vertical="center"/>
    </xf>
    <xf numFmtId="0" fontId="13" fillId="0" borderId="8" xfId="0" applyFont="1" applyBorder="1" applyAlignment="1">
      <alignment horizontal="justify" vertical="center"/>
    </xf>
    <xf numFmtId="0" fontId="13" fillId="0" borderId="4" xfId="0" applyFont="1" applyBorder="1" applyAlignment="1">
      <alignment horizontal="center" vertical="center"/>
    </xf>
    <xf numFmtId="0" fontId="20" fillId="0" borderId="0" xfId="0" applyFont="1" applyAlignment="1">
      <alignment vertical="center"/>
    </xf>
    <xf numFmtId="0" fontId="21" fillId="0" borderId="6" xfId="0" applyFont="1" applyBorder="1"/>
    <xf numFmtId="0" fontId="9" fillId="0" borderId="0" xfId="0" applyFont="1" applyAlignment="1">
      <alignment horizontal="left" vertical="center"/>
    </xf>
    <xf numFmtId="0" fontId="21" fillId="0" borderId="0" xfId="0" applyFont="1" applyBorder="1"/>
    <xf numFmtId="0" fontId="21" fillId="0" borderId="0" xfId="0" applyFont="1"/>
    <xf numFmtId="0" fontId="9" fillId="0" borderId="0" xfId="0" applyFont="1" applyBorder="1" applyAlignment="1">
      <alignment vertical="center"/>
    </xf>
    <xf numFmtId="0" fontId="8" fillId="0" borderId="0" xfId="8" applyFont="1" applyBorder="1"/>
    <xf numFmtId="0" fontId="13" fillId="0" borderId="4" xfId="12" applyFont="1" applyBorder="1" applyAlignment="1">
      <alignment horizontal="justify" vertical="center" wrapText="1"/>
    </xf>
    <xf numFmtId="0" fontId="15" fillId="0" borderId="4" xfId="12" applyFont="1" applyBorder="1" applyAlignment="1">
      <alignment horizontal="justify" vertical="center"/>
    </xf>
    <xf numFmtId="0" fontId="13" fillId="0" borderId="4" xfId="12" applyFont="1" applyBorder="1" applyAlignment="1">
      <alignment horizontal="center" vertical="center" wrapText="1"/>
    </xf>
    <xf numFmtId="0" fontId="13" fillId="0" borderId="3" xfId="0" applyFont="1" applyBorder="1" applyAlignment="1">
      <alignment horizontal="center"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2" borderId="2" xfId="0" applyFont="1" applyFill="1" applyBorder="1" applyAlignment="1">
      <alignment horizontal="centerContinuous" vertical="center"/>
    </xf>
    <xf numFmtId="0" fontId="13" fillId="2" borderId="4" xfId="0" applyFont="1" applyFill="1" applyBorder="1" applyAlignment="1">
      <alignment horizontal="center" wrapText="1"/>
    </xf>
    <xf numFmtId="0" fontId="13" fillId="2" borderId="4" xfId="0" applyFont="1" applyFill="1" applyBorder="1" applyAlignment="1">
      <alignment horizontal="center" vertical="center" wrapText="1"/>
    </xf>
    <xf numFmtId="0" fontId="13" fillId="2" borderId="13" xfId="0" applyFont="1" applyFill="1" applyBorder="1" applyAlignment="1">
      <alignment horizontal="centerContinuous" vertical="center" wrapText="1"/>
    </xf>
    <xf numFmtId="0" fontId="13" fillId="2" borderId="12" xfId="0" applyFont="1" applyFill="1" applyBorder="1" applyAlignment="1">
      <alignment horizontal="centerContinuous" vertical="center" wrapText="1"/>
    </xf>
    <xf numFmtId="0" fontId="13" fillId="2" borderId="5" xfId="0" applyFont="1" applyFill="1" applyBorder="1" applyAlignment="1">
      <alignment horizontal="centerContinuous" vertical="center" wrapText="1"/>
    </xf>
    <xf numFmtId="0" fontId="14" fillId="2" borderId="12" xfId="0" applyFont="1" applyFill="1" applyBorder="1" applyAlignment="1">
      <alignment horizontal="centerContinuous" vertical="center" wrapText="1"/>
    </xf>
    <xf numFmtId="0" fontId="14" fillId="2" borderId="4" xfId="0" applyFont="1" applyFill="1" applyBorder="1" applyAlignment="1">
      <alignment horizontal="center" vertical="center" wrapText="1"/>
    </xf>
    <xf numFmtId="0" fontId="13" fillId="2" borderId="2" xfId="0" applyFont="1" applyFill="1" applyBorder="1" applyAlignment="1">
      <alignment horizontal="justify" vertical="center" wrapText="1"/>
    </xf>
    <xf numFmtId="0" fontId="13" fillId="2" borderId="3" xfId="0" applyFont="1" applyFill="1" applyBorder="1" applyAlignment="1">
      <alignment horizontal="justify" vertical="center" wrapText="1"/>
    </xf>
    <xf numFmtId="0" fontId="13" fillId="2" borderId="0" xfId="8" applyFont="1" applyFill="1" applyBorder="1" applyAlignment="1">
      <alignment horizontal="centerContinuous" vertical="center" wrapText="1"/>
    </xf>
    <xf numFmtId="0" fontId="13" fillId="2" borderId="11" xfId="8" applyFont="1" applyFill="1" applyBorder="1" applyAlignment="1">
      <alignment horizontal="centerContinuous" vertical="center" wrapText="1"/>
    </xf>
    <xf numFmtId="0" fontId="14" fillId="2" borderId="4" xfId="8" applyFont="1" applyFill="1" applyBorder="1" applyAlignment="1">
      <alignment horizontal="center" vertical="center" wrapText="1"/>
    </xf>
    <xf numFmtId="0" fontId="14" fillId="2" borderId="3" xfId="8" applyFont="1" applyFill="1" applyBorder="1" applyAlignment="1">
      <alignment horizontal="center" vertical="center" wrapText="1"/>
    </xf>
    <xf numFmtId="0" fontId="13" fillId="2" borderId="5" xfId="6" applyFont="1" applyFill="1" applyBorder="1" applyAlignment="1">
      <alignment horizontal="center" vertical="center" wrapText="1"/>
    </xf>
    <xf numFmtId="0" fontId="13" fillId="2" borderId="4" xfId="6"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12" applyFont="1" applyFill="1" applyBorder="1" applyAlignment="1">
      <alignment horizontal="center" vertical="center" wrapText="1"/>
    </xf>
    <xf numFmtId="0" fontId="13" fillId="2" borderId="7" xfId="12" applyFont="1" applyFill="1" applyBorder="1" applyAlignment="1">
      <alignment horizontal="center" vertical="center" wrapText="1"/>
    </xf>
    <xf numFmtId="0" fontId="13" fillId="2" borderId="12" xfId="0" applyFont="1" applyFill="1" applyBorder="1" applyAlignment="1">
      <alignment horizontal="center" vertical="center" wrapText="1"/>
    </xf>
    <xf numFmtId="49" fontId="11" fillId="2" borderId="3" xfId="0" applyNumberFormat="1" applyFont="1" applyFill="1" applyBorder="1" applyAlignment="1">
      <alignment horizontal="center" vertical="top" wrapText="1"/>
    </xf>
    <xf numFmtId="0" fontId="8" fillId="0" borderId="0" xfId="0" applyFont="1" applyAlignment="1">
      <alignment horizontal="center"/>
    </xf>
    <xf numFmtId="0" fontId="12" fillId="0" borderId="15" xfId="0" applyFont="1" applyBorder="1" applyAlignment="1">
      <alignment horizontal="center" vertical="top"/>
    </xf>
    <xf numFmtId="0" fontId="12" fillId="0" borderId="0" xfId="0" applyFont="1" applyBorder="1" applyAlignment="1">
      <alignment horizontal="center" vertical="top"/>
    </xf>
    <xf numFmtId="0" fontId="12" fillId="0" borderId="10" xfId="0" applyFont="1" applyBorder="1" applyAlignment="1">
      <alignment horizontal="center" vertical="top"/>
    </xf>
    <xf numFmtId="49" fontId="11" fillId="2" borderId="4" xfId="0" applyNumberFormat="1" applyFont="1" applyFill="1" applyBorder="1" applyAlignment="1">
      <alignment horizontal="center" vertical="top" wrapText="1"/>
    </xf>
    <xf numFmtId="0" fontId="15" fillId="0" borderId="0" xfId="0" applyFont="1" applyAlignment="1">
      <alignment horizontal="left" vertical="top"/>
    </xf>
    <xf numFmtId="0" fontId="8" fillId="0" borderId="0" xfId="0" applyFont="1" applyAlignment="1"/>
    <xf numFmtId="0" fontId="19" fillId="0" borderId="0" xfId="0" applyFont="1"/>
    <xf numFmtId="0" fontId="8" fillId="0" borderId="0" xfId="0" applyFont="1" applyAlignment="1">
      <alignment horizontal="right"/>
    </xf>
    <xf numFmtId="0" fontId="11" fillId="0" borderId="0" xfId="0" applyFont="1" applyAlignment="1">
      <alignment horizontal="center" vertical="center" wrapText="1"/>
    </xf>
    <xf numFmtId="0" fontId="11" fillId="0" borderId="0" xfId="0" applyFont="1" applyAlignment="1">
      <alignment vertical="center" wrapText="1"/>
    </xf>
    <xf numFmtId="0" fontId="10" fillId="0" borderId="0" xfId="0" applyFont="1" applyAlignment="1"/>
    <xf numFmtId="0" fontId="10" fillId="0" borderId="0" xfId="0" applyFont="1" applyAlignment="1">
      <alignment horizontal="right"/>
    </xf>
    <xf numFmtId="0" fontId="10" fillId="0" borderId="0" xfId="0" applyFont="1" applyBorder="1"/>
    <xf numFmtId="0" fontId="11" fillId="0" borderId="0" xfId="0" applyFont="1" applyAlignment="1">
      <alignment horizontal="left" vertical="top" wrapText="1" indent="10"/>
    </xf>
    <xf numFmtId="0" fontId="10" fillId="0" borderId="0" xfId="0" applyFont="1" applyAlignment="1">
      <alignment horizontal="center"/>
    </xf>
    <xf numFmtId="0" fontId="11" fillId="0" borderId="0" xfId="0" applyFont="1" applyAlignment="1">
      <alignment vertical="top" wrapText="1"/>
    </xf>
    <xf numFmtId="0" fontId="10" fillId="0" borderId="0" xfId="0" applyFont="1" applyBorder="1" applyAlignment="1">
      <alignment horizontal="center"/>
    </xf>
    <xf numFmtId="0" fontId="9" fillId="0" borderId="7"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10" xfId="0" quotePrefix="1" applyFont="1" applyBorder="1" applyAlignment="1">
      <alignment horizontal="justify" vertical="center"/>
    </xf>
    <xf numFmtId="0" fontId="10" fillId="0" borderId="0" xfId="0" applyFont="1" applyAlignment="1">
      <alignment horizontal="center"/>
    </xf>
    <xf numFmtId="0" fontId="10" fillId="0" borderId="0" xfId="0" applyFont="1" applyBorder="1" applyAlignment="1">
      <alignment horizontal="center"/>
    </xf>
    <xf numFmtId="0" fontId="11" fillId="0" borderId="15" xfId="0" applyFont="1" applyBorder="1" applyAlignment="1">
      <alignment vertical="top"/>
    </xf>
    <xf numFmtId="0" fontId="11" fillId="0" borderId="0" xfId="0" applyFont="1" applyBorder="1" applyAlignment="1">
      <alignment vertical="top"/>
    </xf>
    <xf numFmtId="0" fontId="11" fillId="0" borderId="10" xfId="0" applyFont="1" applyBorder="1" applyAlignment="1">
      <alignment vertical="top"/>
    </xf>
    <xf numFmtId="0" fontId="13" fillId="2" borderId="12" xfId="0" applyFont="1" applyFill="1" applyBorder="1" applyAlignment="1">
      <alignment horizontal="center" vertical="center" wrapText="1"/>
    </xf>
    <xf numFmtId="169" fontId="12" fillId="0" borderId="1" xfId="1" applyNumberFormat="1" applyFont="1" applyBorder="1" applyAlignment="1">
      <alignment horizontal="right" vertical="center"/>
    </xf>
    <xf numFmtId="169" fontId="12" fillId="0" borderId="15" xfId="1" applyNumberFormat="1" applyFont="1" applyBorder="1" applyAlignment="1">
      <alignment horizontal="right" vertical="center"/>
    </xf>
    <xf numFmtId="169" fontId="12" fillId="0" borderId="4" xfId="1" applyNumberFormat="1" applyFont="1" applyBorder="1" applyAlignment="1">
      <alignment horizontal="right" vertical="center"/>
    </xf>
    <xf numFmtId="169" fontId="12" fillId="0" borderId="1" xfId="1" applyNumberFormat="1" applyFont="1" applyBorder="1" applyAlignment="1">
      <alignment vertical="center"/>
    </xf>
    <xf numFmtId="0" fontId="15" fillId="0" borderId="10" xfId="0" applyFont="1" applyBorder="1" applyAlignment="1">
      <alignment horizontal="justify" vertical="center"/>
    </xf>
    <xf numFmtId="0" fontId="8" fillId="0" borderId="0" xfId="0" applyFont="1" applyAlignment="1">
      <alignment vertical="center"/>
    </xf>
    <xf numFmtId="0" fontId="14" fillId="0" borderId="0" xfId="0" applyFont="1" applyAlignment="1">
      <alignment horizontal="justify" vertical="center"/>
    </xf>
    <xf numFmtId="0" fontId="14" fillId="0" borderId="0" xfId="0" applyFont="1" applyAlignment="1">
      <alignment vertical="center"/>
    </xf>
    <xf numFmtId="0" fontId="13" fillId="0" borderId="2" xfId="0" quotePrefix="1" applyFont="1" applyBorder="1" applyAlignment="1">
      <alignment horizontal="center" vertical="center"/>
    </xf>
    <xf numFmtId="0" fontId="15" fillId="0" borderId="9" xfId="0" applyFont="1" applyBorder="1" applyAlignment="1">
      <alignment vertical="center"/>
    </xf>
    <xf numFmtId="0" fontId="13" fillId="0" borderId="6" xfId="0" quotePrefix="1" applyFont="1" applyBorder="1" applyAlignment="1">
      <alignment horizontal="center" vertical="center"/>
    </xf>
    <xf numFmtId="2" fontId="15" fillId="0" borderId="3" xfId="0" applyNumberFormat="1" applyFont="1" applyBorder="1" applyAlignment="1">
      <alignment vertical="center"/>
    </xf>
    <xf numFmtId="2" fontId="15" fillId="0" borderId="1" xfId="0" applyNumberFormat="1" applyFont="1" applyBorder="1" applyAlignment="1">
      <alignment vertical="center"/>
    </xf>
    <xf numFmtId="0" fontId="15" fillId="0" borderId="7" xfId="0" applyFont="1" applyBorder="1" applyAlignment="1">
      <alignment vertical="center"/>
    </xf>
    <xf numFmtId="0" fontId="13"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center" vertical="center"/>
    </xf>
    <xf numFmtId="169" fontId="12" fillId="0" borderId="3" xfId="1" applyNumberFormat="1" applyFont="1" applyBorder="1" applyAlignment="1">
      <alignment horizontal="right" vertical="center"/>
    </xf>
    <xf numFmtId="0" fontId="11" fillId="0" borderId="0" xfId="0" applyFont="1" applyBorder="1" applyAlignment="1">
      <alignment horizontal="left" vertical="center"/>
    </xf>
    <xf numFmtId="0" fontId="11" fillId="0" borderId="6" xfId="0" applyFont="1" applyBorder="1" applyAlignment="1">
      <alignment horizontal="left" vertical="center"/>
    </xf>
    <xf numFmtId="0" fontId="15" fillId="0" borderId="15" xfId="0" applyFont="1" applyBorder="1" applyAlignment="1">
      <alignment vertical="center"/>
    </xf>
    <xf numFmtId="0" fontId="15" fillId="0" borderId="14" xfId="0" applyFont="1" applyBorder="1" applyAlignment="1">
      <alignment vertical="center"/>
    </xf>
    <xf numFmtId="0" fontId="13" fillId="0" borderId="14" xfId="0" applyFont="1" applyBorder="1" applyAlignment="1">
      <alignment horizontal="center" vertical="center"/>
    </xf>
    <xf numFmtId="2" fontId="15" fillId="0" borderId="3" xfId="0" applyNumberFormat="1" applyFont="1" applyBorder="1"/>
    <xf numFmtId="0" fontId="11" fillId="35" borderId="1" xfId="0" quotePrefix="1" applyNumberFormat="1" applyFont="1" applyFill="1" applyBorder="1" applyAlignment="1">
      <alignment horizontal="center" vertical="center"/>
    </xf>
    <xf numFmtId="0" fontId="12" fillId="35" borderId="1" xfId="0" applyFont="1" applyFill="1" applyBorder="1" applyAlignment="1">
      <alignment horizontal="left" vertical="center" wrapText="1"/>
    </xf>
    <xf numFmtId="0" fontId="12" fillId="35" borderId="1" xfId="0" applyFont="1" applyFill="1" applyBorder="1" applyAlignment="1">
      <alignment horizontal="center" vertical="center" wrapText="1"/>
    </xf>
    <xf numFmtId="170" fontId="11" fillId="35" borderId="1" xfId="0" quotePrefix="1" applyNumberFormat="1" applyFont="1" applyFill="1" applyBorder="1" applyAlignment="1">
      <alignment horizontal="center" vertical="center"/>
    </xf>
    <xf numFmtId="0" fontId="11" fillId="35" borderId="1" xfId="0" quotePrefix="1" applyFont="1" applyFill="1" applyBorder="1" applyAlignment="1">
      <alignment horizontal="center" vertical="center"/>
    </xf>
    <xf numFmtId="169" fontId="12" fillId="35" borderId="1" xfId="2" applyNumberFormat="1" applyFont="1" applyFill="1" applyBorder="1" applyAlignment="1">
      <alignment vertical="center"/>
    </xf>
    <xf numFmtId="171" fontId="11" fillId="35" borderId="1" xfId="106" quotePrefix="1" applyNumberFormat="1" applyFont="1" applyFill="1" applyBorder="1" applyAlignment="1">
      <alignment horizontal="center" vertical="center"/>
    </xf>
    <xf numFmtId="0" fontId="12" fillId="35" borderId="1" xfId="0" applyFont="1" applyFill="1" applyBorder="1" applyAlignment="1">
      <alignment horizontal="justify" vertical="center" wrapText="1"/>
    </xf>
    <xf numFmtId="165" fontId="11" fillId="35" borderId="1" xfId="2" applyNumberFormat="1" applyFont="1" applyFill="1" applyBorder="1" applyAlignment="1">
      <alignment horizontal="center" vertical="center"/>
    </xf>
    <xf numFmtId="165" fontId="12" fillId="35" borderId="1" xfId="2" applyNumberFormat="1" applyFont="1" applyFill="1" applyBorder="1" applyAlignment="1">
      <alignment horizontal="center" vertical="center"/>
    </xf>
    <xf numFmtId="171" fontId="12" fillId="35" borderId="1" xfId="106" applyNumberFormat="1" applyFont="1" applyFill="1" applyBorder="1" applyAlignment="1">
      <alignment horizontal="center" vertical="center"/>
    </xf>
    <xf numFmtId="165" fontId="12" fillId="35" borderId="1" xfId="2" applyNumberFormat="1" applyFont="1" applyFill="1" applyBorder="1" applyAlignment="1">
      <alignment vertical="center"/>
    </xf>
    <xf numFmtId="164" fontId="12" fillId="35" borderId="1" xfId="2" applyNumberFormat="1" applyFont="1" applyFill="1" applyBorder="1" applyAlignment="1">
      <alignment horizontal="center" vertical="center"/>
    </xf>
    <xf numFmtId="3" fontId="12" fillId="35" borderId="10" xfId="0" applyNumberFormat="1" applyFont="1" applyFill="1" applyBorder="1" applyAlignment="1">
      <alignment horizontal="center" vertical="center" wrapText="1"/>
    </xf>
    <xf numFmtId="0" fontId="12" fillId="35" borderId="1" xfId="0" applyFont="1" applyFill="1" applyBorder="1" applyAlignment="1">
      <alignment vertical="center"/>
    </xf>
    <xf numFmtId="0" fontId="12" fillId="35" borderId="1" xfId="0" applyFont="1" applyFill="1" applyBorder="1" applyAlignment="1">
      <alignment horizontal="left" vertical="center"/>
    </xf>
    <xf numFmtId="0" fontId="15" fillId="35" borderId="1" xfId="0" applyFont="1" applyFill="1" applyBorder="1"/>
    <xf numFmtId="0" fontId="15" fillId="35" borderId="1" xfId="0" applyFont="1" applyFill="1" applyBorder="1" applyAlignment="1">
      <alignment vertical="center"/>
    </xf>
    <xf numFmtId="165" fontId="15" fillId="35" borderId="1" xfId="2" applyNumberFormat="1" applyFont="1" applyFill="1" applyBorder="1" applyAlignment="1">
      <alignment vertical="center"/>
    </xf>
    <xf numFmtId="165" fontId="15" fillId="35" borderId="1" xfId="2" applyNumberFormat="1" applyFont="1" applyFill="1" applyBorder="1" applyAlignment="1">
      <alignment horizontal="center" vertical="center"/>
    </xf>
    <xf numFmtId="171" fontId="15" fillId="35" borderId="1" xfId="106" applyNumberFormat="1" applyFont="1" applyFill="1" applyBorder="1" applyAlignment="1">
      <alignment horizontal="center" vertical="center"/>
    </xf>
    <xf numFmtId="0" fontId="12" fillId="35" borderId="1" xfId="0" applyFont="1" applyFill="1" applyBorder="1"/>
    <xf numFmtId="0" fontId="11" fillId="35" borderId="1" xfId="0" applyFont="1" applyFill="1" applyBorder="1" applyAlignment="1">
      <alignment horizontal="center" vertical="center"/>
    </xf>
    <xf numFmtId="0" fontId="15" fillId="35" borderId="0" xfId="0" applyFont="1" applyFill="1"/>
    <xf numFmtId="0" fontId="15" fillId="35" borderId="0" xfId="0" applyFont="1" applyFill="1" applyAlignment="1">
      <alignment vertical="center"/>
    </xf>
    <xf numFmtId="0" fontId="8" fillId="35" borderId="0" xfId="0" applyFont="1" applyFill="1"/>
    <xf numFmtId="0" fontId="11" fillId="35" borderId="0" xfId="0" applyFont="1" applyFill="1" applyAlignment="1">
      <alignment horizontal="center" vertical="top"/>
    </xf>
    <xf numFmtId="43" fontId="12" fillId="35" borderId="0" xfId="1" applyFont="1" applyFill="1" applyAlignment="1">
      <alignment horizontal="center" vertical="top"/>
    </xf>
    <xf numFmtId="43" fontId="8" fillId="35" borderId="0" xfId="1" applyFont="1" applyFill="1"/>
    <xf numFmtId="43" fontId="8" fillId="35" borderId="0" xfId="0" applyNumberFormat="1" applyFont="1" applyFill="1"/>
    <xf numFmtId="0" fontId="15" fillId="35" borderId="3" xfId="0" applyFont="1" applyFill="1" applyBorder="1"/>
    <xf numFmtId="0" fontId="15" fillId="35" borderId="3" xfId="0" applyFont="1" applyFill="1" applyBorder="1" applyAlignment="1">
      <alignment vertical="center"/>
    </xf>
    <xf numFmtId="165" fontId="15" fillId="35" borderId="3" xfId="1" applyNumberFormat="1" applyFont="1" applyFill="1" applyBorder="1" applyAlignment="1">
      <alignment vertical="center"/>
    </xf>
    <xf numFmtId="43" fontId="15" fillId="35" borderId="3" xfId="1" applyFont="1" applyFill="1" applyBorder="1" applyAlignment="1">
      <alignment vertical="center"/>
    </xf>
    <xf numFmtId="164" fontId="15" fillId="35" borderId="3" xfId="1" applyNumberFormat="1" applyFont="1" applyFill="1" applyBorder="1" applyAlignment="1">
      <alignment vertical="center"/>
    </xf>
    <xf numFmtId="0" fontId="13" fillId="35" borderId="0" xfId="0" applyFont="1" applyFill="1"/>
    <xf numFmtId="0" fontId="8" fillId="35" borderId="0" xfId="0" applyFont="1" applyFill="1" applyAlignment="1">
      <alignment vertical="center"/>
    </xf>
    <xf numFmtId="0" fontId="11" fillId="35" borderId="0" xfId="0" applyFont="1" applyFill="1" applyAlignment="1">
      <alignment horizontal="left" vertical="top"/>
    </xf>
    <xf numFmtId="0" fontId="12" fillId="35" borderId="0" xfId="0" applyFont="1" applyFill="1" applyAlignment="1">
      <alignment horizontal="left" vertical="top" indent="9"/>
    </xf>
    <xf numFmtId="0" fontId="13" fillId="35" borderId="1" xfId="0" applyFont="1" applyFill="1" applyBorder="1" applyAlignment="1">
      <alignment horizontal="left" vertical="center"/>
    </xf>
    <xf numFmtId="0" fontId="8" fillId="35" borderId="0" xfId="0" applyFont="1" applyFill="1" applyBorder="1"/>
    <xf numFmtId="0" fontId="13" fillId="2" borderId="12" xfId="0" applyFont="1" applyFill="1" applyBorder="1" applyAlignment="1">
      <alignment horizontal="center" vertical="center" wrapText="1"/>
    </xf>
    <xf numFmtId="0" fontId="11" fillId="0" borderId="15" xfId="0" applyFont="1" applyBorder="1" applyAlignment="1">
      <alignment vertical="top"/>
    </xf>
    <xf numFmtId="0" fontId="11" fillId="0" borderId="0" xfId="0" applyFont="1" applyBorder="1" applyAlignment="1">
      <alignment vertical="top"/>
    </xf>
    <xf numFmtId="0" fontId="11" fillId="0" borderId="10" xfId="0" applyFont="1" applyBorder="1" applyAlignment="1">
      <alignment vertical="top"/>
    </xf>
    <xf numFmtId="0" fontId="10" fillId="0" borderId="0" xfId="0" applyFont="1" applyAlignment="1">
      <alignment horizontal="center"/>
    </xf>
    <xf numFmtId="0" fontId="10" fillId="0" borderId="0" xfId="0" applyFont="1" applyBorder="1" applyAlignment="1">
      <alignment horizontal="center"/>
    </xf>
    <xf numFmtId="0" fontId="11" fillId="0" borderId="1" xfId="0" quotePrefix="1" applyNumberFormat="1" applyFont="1" applyFill="1" applyBorder="1" applyAlignment="1">
      <alignment horizontal="center" vertical="center"/>
    </xf>
    <xf numFmtId="0" fontId="12" fillId="0" borderId="1" xfId="0" applyFont="1" applyFill="1" applyBorder="1" applyAlignment="1">
      <alignment horizontal="left" vertical="center" wrapText="1"/>
    </xf>
    <xf numFmtId="0" fontId="11" fillId="0" borderId="1" xfId="8" quotePrefix="1" applyFont="1" applyBorder="1" applyAlignment="1">
      <alignment horizontal="center" vertical="center"/>
    </xf>
    <xf numFmtId="4" fontId="11" fillId="0" borderId="1" xfId="8" quotePrefix="1" applyNumberFormat="1" applyFont="1" applyFill="1" applyBorder="1" applyAlignment="1">
      <alignment horizontal="right" vertical="center"/>
    </xf>
    <xf numFmtId="4" fontId="11" fillId="0" borderId="1" xfId="8" quotePrefix="1" applyNumberFormat="1" applyFont="1" applyBorder="1" applyAlignment="1">
      <alignment horizontal="right" vertical="center"/>
    </xf>
    <xf numFmtId="171" fontId="11" fillId="0" borderId="1" xfId="106" quotePrefix="1" applyNumberFormat="1" applyFont="1" applyBorder="1" applyAlignment="1">
      <alignment horizontal="center" vertical="center"/>
    </xf>
    <xf numFmtId="165" fontId="11" fillId="0" borderId="1" xfId="2" applyNumberFormat="1" applyFont="1" applyBorder="1" applyAlignment="1">
      <alignment horizontal="center" vertical="center"/>
    </xf>
    <xf numFmtId="165" fontId="12" fillId="0" borderId="1" xfId="2" applyNumberFormat="1" applyFont="1" applyBorder="1" applyAlignment="1">
      <alignment vertical="center"/>
    </xf>
    <xf numFmtId="171" fontId="12" fillId="0" borderId="1" xfId="106" applyNumberFormat="1" applyFont="1" applyBorder="1" applyAlignment="1">
      <alignment horizontal="center" vertical="center"/>
    </xf>
    <xf numFmtId="164" fontId="12" fillId="0" borderId="1" xfId="2" applyNumberFormat="1" applyFont="1" applyBorder="1" applyAlignment="1">
      <alignment vertical="center"/>
    </xf>
    <xf numFmtId="0" fontId="12" fillId="0" borderId="1" xfId="0" applyFont="1" applyFill="1" applyBorder="1" applyAlignment="1">
      <alignment horizontal="center" vertical="center" wrapText="1"/>
    </xf>
    <xf numFmtId="0" fontId="11" fillId="0" borderId="1" xfId="8" quotePrefix="1" applyFont="1" applyFill="1" applyBorder="1" applyAlignment="1">
      <alignment horizontal="center" vertical="center"/>
    </xf>
    <xf numFmtId="171" fontId="11" fillId="0" borderId="1" xfId="106" quotePrefix="1" applyNumberFormat="1" applyFont="1" applyFill="1" applyBorder="1" applyAlignment="1">
      <alignment horizontal="center" vertical="center"/>
    </xf>
    <xf numFmtId="0" fontId="13" fillId="0" borderId="1" xfId="8" applyFont="1" applyFill="1" applyBorder="1" applyAlignment="1">
      <alignment horizontal="center" vertical="center"/>
    </xf>
    <xf numFmtId="0" fontId="15" fillId="0" borderId="1" xfId="8" applyFont="1" applyFill="1" applyBorder="1" applyAlignment="1">
      <alignment horizontal="center" vertical="center" wrapText="1"/>
    </xf>
    <xf numFmtId="0" fontId="14" fillId="0" borderId="1" xfId="8" applyFont="1" applyFill="1" applyBorder="1" applyAlignment="1">
      <alignment horizontal="center" vertical="center" wrapText="1"/>
    </xf>
    <xf numFmtId="0" fontId="14" fillId="0" borderId="1" xfId="8" applyFont="1" applyFill="1" applyBorder="1" applyAlignment="1">
      <alignment horizontal="right" vertical="center" wrapText="1"/>
    </xf>
    <xf numFmtId="171" fontId="14" fillId="0" borderId="1" xfId="106" applyNumberFormat="1" applyFont="1" applyFill="1" applyBorder="1" applyAlignment="1">
      <alignment horizontal="center" vertical="center" wrapText="1"/>
    </xf>
    <xf numFmtId="43" fontId="11" fillId="0" borderId="1" xfId="2" quotePrefix="1" applyFont="1" applyBorder="1" applyAlignment="1">
      <alignment horizontal="right" vertical="center"/>
    </xf>
    <xf numFmtId="171" fontId="15" fillId="0" borderId="1" xfId="106" applyNumberFormat="1" applyFont="1" applyBorder="1" applyAlignment="1">
      <alignment horizontal="center" vertical="center"/>
    </xf>
    <xf numFmtId="165" fontId="15" fillId="0" borderId="1" xfId="2" applyNumberFormat="1" applyFont="1" applyBorder="1" applyAlignment="1">
      <alignment horizontal="right" vertical="center"/>
    </xf>
    <xf numFmtId="43" fontId="15" fillId="0" borderId="1" xfId="2" applyFont="1" applyBorder="1" applyAlignment="1">
      <alignment horizontal="right" vertical="center"/>
    </xf>
    <xf numFmtId="0" fontId="12" fillId="35" borderId="1" xfId="8" applyFont="1" applyFill="1" applyBorder="1" applyAlignment="1">
      <alignment horizontal="center" vertical="center"/>
    </xf>
    <xf numFmtId="0" fontId="13" fillId="35" borderId="1" xfId="8" quotePrefix="1" applyFont="1" applyFill="1" applyBorder="1" applyAlignment="1">
      <alignment horizontal="center" vertical="center"/>
    </xf>
    <xf numFmtId="43" fontId="11" fillId="35" borderId="1" xfId="2" quotePrefix="1" applyFont="1" applyFill="1" applyBorder="1" applyAlignment="1">
      <alignment horizontal="center" vertical="center"/>
    </xf>
    <xf numFmtId="4" fontId="11" fillId="35" borderId="1" xfId="8" quotePrefix="1" applyNumberFormat="1" applyFont="1" applyFill="1" applyBorder="1" applyAlignment="1">
      <alignment horizontal="center" vertical="center"/>
    </xf>
    <xf numFmtId="0" fontId="15" fillId="35" borderId="1" xfId="8" applyFont="1" applyFill="1" applyBorder="1" applyAlignment="1">
      <alignment vertical="center"/>
    </xf>
    <xf numFmtId="43" fontId="15" fillId="35" borderId="1" xfId="2" applyFont="1" applyFill="1" applyBorder="1" applyAlignment="1">
      <alignment vertical="center"/>
    </xf>
    <xf numFmtId="164" fontId="15" fillId="35" borderId="1" xfId="2" applyNumberFormat="1" applyFont="1" applyFill="1" applyBorder="1" applyAlignment="1">
      <alignment vertical="center"/>
    </xf>
    <xf numFmtId="0" fontId="11" fillId="35" borderId="1" xfId="8" quotePrefix="1" applyFont="1" applyFill="1" applyBorder="1" applyAlignment="1">
      <alignment horizontal="center" vertical="center"/>
    </xf>
    <xf numFmtId="0" fontId="12" fillId="0" borderId="1" xfId="8" applyFont="1" applyBorder="1" applyAlignment="1">
      <alignment horizontal="center" vertical="center"/>
    </xf>
    <xf numFmtId="0" fontId="13" fillId="35" borderId="1" xfId="8" applyFont="1" applyFill="1" applyBorder="1" applyAlignment="1">
      <alignment horizontal="center" vertical="center"/>
    </xf>
    <xf numFmtId="165" fontId="13" fillId="35" borderId="1" xfId="2" applyNumberFormat="1" applyFont="1" applyFill="1" applyBorder="1" applyAlignment="1">
      <alignment horizontal="center" vertical="center"/>
    </xf>
    <xf numFmtId="0" fontId="12" fillId="0" borderId="1" xfId="8" applyFont="1" applyFill="1" applyBorder="1" applyAlignment="1">
      <alignment horizontal="center" vertical="center"/>
    </xf>
    <xf numFmtId="43" fontId="11" fillId="0" borderId="1" xfId="2" quotePrefix="1" applyFont="1" applyFill="1" applyBorder="1" applyAlignment="1">
      <alignment horizontal="center" vertical="center"/>
    </xf>
    <xf numFmtId="4" fontId="11" fillId="0" borderId="1" xfId="8" quotePrefix="1" applyNumberFormat="1" applyFont="1" applyFill="1" applyBorder="1" applyAlignment="1">
      <alignment horizontal="center" vertical="center"/>
    </xf>
    <xf numFmtId="0" fontId="12" fillId="0" borderId="1" xfId="8" applyFont="1" applyBorder="1" applyAlignment="1">
      <alignment vertical="center"/>
    </xf>
    <xf numFmtId="0" fontId="11" fillId="0" borderId="1" xfId="8" applyFont="1" applyBorder="1" applyAlignment="1">
      <alignment horizontal="center" vertical="center"/>
    </xf>
    <xf numFmtId="0" fontId="11" fillId="35" borderId="1" xfId="8" applyFont="1" applyFill="1" applyBorder="1" applyAlignment="1">
      <alignment horizontal="center" vertical="center"/>
    </xf>
    <xf numFmtId="0" fontId="12" fillId="35" borderId="1" xfId="8" applyFont="1" applyFill="1" applyBorder="1" applyAlignment="1">
      <alignment vertical="center"/>
    </xf>
    <xf numFmtId="43" fontId="11" fillId="35" borderId="2" xfId="2" quotePrefix="1" applyFont="1" applyFill="1" applyBorder="1" applyAlignment="1">
      <alignment horizontal="center" vertical="center"/>
    </xf>
    <xf numFmtId="49" fontId="11" fillId="2" borderId="3" xfId="0" applyNumberFormat="1" applyFont="1" applyFill="1" applyBorder="1" applyAlignment="1">
      <alignment horizontal="center" vertical="center" wrapText="1"/>
    </xf>
    <xf numFmtId="49" fontId="11" fillId="2" borderId="5" xfId="0" applyNumberFormat="1" applyFont="1" applyFill="1" applyBorder="1" applyAlignment="1">
      <alignment horizontal="left" vertical="center" wrapText="1"/>
    </xf>
    <xf numFmtId="49" fontId="11" fillId="2" borderId="4" xfId="0" applyNumberFormat="1" applyFont="1" applyFill="1" applyBorder="1" applyAlignment="1">
      <alignment horizontal="center" vertical="center" wrapText="1"/>
    </xf>
    <xf numFmtId="165" fontId="11" fillId="2" borderId="4" xfId="1" applyNumberFormat="1" applyFont="1" applyFill="1" applyBorder="1" applyAlignment="1">
      <alignment horizontal="center" vertical="top" wrapText="1"/>
    </xf>
    <xf numFmtId="43" fontId="11" fillId="2" borderId="4" xfId="1" applyFont="1" applyFill="1" applyBorder="1" applyAlignment="1">
      <alignment horizontal="right" vertical="top" wrapText="1"/>
    </xf>
    <xf numFmtId="169" fontId="11" fillId="2" borderId="4" xfId="1" applyNumberFormat="1" applyFont="1" applyFill="1" applyBorder="1" applyAlignment="1">
      <alignment horizontal="right" vertical="top" wrapText="1"/>
    </xf>
    <xf numFmtId="165" fontId="11" fillId="2" borderId="4" xfId="1" applyNumberFormat="1" applyFont="1" applyFill="1" applyBorder="1" applyAlignment="1">
      <alignment horizontal="center" vertical="center" wrapText="1"/>
    </xf>
    <xf numFmtId="0" fontId="8" fillId="0" borderId="0" xfId="0" applyFont="1" applyAlignment="1">
      <alignment horizontal="center" vertical="center"/>
    </xf>
    <xf numFmtId="43" fontId="11" fillId="2" borderId="4" xfId="1" applyFont="1" applyFill="1" applyBorder="1" applyAlignment="1">
      <alignment horizontal="right" vertical="center" wrapText="1"/>
    </xf>
    <xf numFmtId="43" fontId="11" fillId="2" borderId="3" xfId="1" applyFont="1" applyFill="1" applyBorder="1" applyAlignment="1">
      <alignment horizontal="right" vertical="center" wrapText="1"/>
    </xf>
    <xf numFmtId="169" fontId="11" fillId="2" borderId="3" xfId="1" applyNumberFormat="1" applyFont="1" applyFill="1" applyBorder="1" applyAlignment="1">
      <alignment horizontal="right" vertical="center" wrapText="1"/>
    </xf>
    <xf numFmtId="43" fontId="11" fillId="2" borderId="3" xfId="1" applyFont="1" applyFill="1" applyBorder="1" applyAlignment="1">
      <alignment horizontal="center" vertical="center" wrapText="1"/>
    </xf>
    <xf numFmtId="169" fontId="11" fillId="2" borderId="4" xfId="1" applyNumberFormat="1" applyFont="1" applyFill="1" applyBorder="1" applyAlignment="1">
      <alignment horizontal="right" vertical="center" wrapText="1"/>
    </xf>
    <xf numFmtId="3" fontId="11" fillId="2" borderId="4" xfId="0" applyNumberFormat="1" applyFont="1" applyFill="1" applyBorder="1" applyAlignment="1">
      <alignment horizontal="center" vertical="center" wrapText="1"/>
    </xf>
    <xf numFmtId="4" fontId="11" fillId="2" borderId="4" xfId="0" applyNumberFormat="1" applyFont="1" applyFill="1" applyBorder="1" applyAlignment="1">
      <alignment horizontal="center" vertical="center" wrapText="1"/>
    </xf>
    <xf numFmtId="4" fontId="11" fillId="2" borderId="4" xfId="0" applyNumberFormat="1" applyFont="1" applyFill="1" applyBorder="1" applyAlignment="1">
      <alignment horizontal="right" vertical="center" wrapText="1"/>
    </xf>
    <xf numFmtId="0" fontId="11" fillId="0" borderId="15" xfId="0" applyFont="1" applyBorder="1" applyAlignment="1">
      <alignment horizontal="left" vertical="center" wrapText="1"/>
    </xf>
    <xf numFmtId="0" fontId="11" fillId="0" borderId="10" xfId="0" applyFont="1" applyBorder="1" applyAlignment="1">
      <alignment horizontal="left" vertical="center" wrapText="1"/>
    </xf>
    <xf numFmtId="0" fontId="11" fillId="0" borderId="0" xfId="0" applyFont="1" applyBorder="1" applyAlignment="1">
      <alignment horizontal="left" vertical="center" wrapText="1"/>
    </xf>
    <xf numFmtId="0" fontId="8" fillId="0" borderId="0" xfId="0" applyFont="1" applyAlignment="1">
      <alignment horizontal="left"/>
    </xf>
    <xf numFmtId="0" fontId="11" fillId="0" borderId="5" xfId="7" applyFont="1" applyBorder="1" applyAlignment="1">
      <alignment horizontal="justify" vertical="center" wrapText="1"/>
    </xf>
    <xf numFmtId="0" fontId="11" fillId="0" borderId="4" xfId="7" applyFont="1" applyFill="1" applyBorder="1" applyAlignment="1">
      <alignment horizontal="center" vertical="center" wrapText="1"/>
    </xf>
    <xf numFmtId="10" fontId="12" fillId="0" borderId="4" xfId="7" quotePrefix="1" applyNumberFormat="1" applyFont="1" applyBorder="1" applyAlignment="1">
      <alignment horizontal="center" vertical="center"/>
    </xf>
    <xf numFmtId="0" fontId="11" fillId="0" borderId="8" xfId="7" applyFont="1" applyBorder="1" applyAlignment="1">
      <alignment horizontal="justify" vertical="center" wrapText="1"/>
    </xf>
    <xf numFmtId="172" fontId="12" fillId="0" borderId="4" xfId="7" quotePrefix="1" applyNumberFormat="1" applyFont="1" applyBorder="1" applyAlignment="1">
      <alignment vertical="center"/>
    </xf>
    <xf numFmtId="0" fontId="11" fillId="0" borderId="4" xfId="7" applyFont="1" applyBorder="1" applyAlignment="1">
      <alignment horizontal="justify" vertical="center" wrapText="1"/>
    </xf>
    <xf numFmtId="2" fontId="11" fillId="0" borderId="4" xfId="7" applyNumberFormat="1" applyFont="1" applyFill="1" applyBorder="1" applyAlignment="1">
      <alignment horizontal="center" vertical="center" wrapText="1"/>
    </xf>
    <xf numFmtId="173" fontId="11" fillId="0" borderId="4" xfId="106" applyNumberFormat="1" applyFont="1" applyFill="1" applyBorder="1" applyAlignment="1">
      <alignment horizontal="center" vertical="center" wrapText="1"/>
    </xf>
    <xf numFmtId="9" fontId="8" fillId="0" borderId="0" xfId="106" applyFont="1"/>
    <xf numFmtId="171" fontId="8" fillId="0" borderId="0" xfId="106" applyNumberFormat="1" applyFont="1"/>
    <xf numFmtId="169" fontId="12" fillId="35" borderId="0" xfId="2" applyNumberFormat="1" applyFont="1" applyFill="1" applyBorder="1" applyAlignment="1">
      <alignment vertical="center"/>
    </xf>
    <xf numFmtId="171" fontId="8" fillId="0" borderId="0" xfId="106" applyNumberFormat="1" applyFont="1" applyAlignment="1"/>
    <xf numFmtId="43" fontId="8" fillId="0" borderId="0" xfId="0" applyNumberFormat="1" applyFont="1"/>
    <xf numFmtId="0" fontId="11" fillId="35" borderId="4" xfId="7" applyFont="1" applyFill="1" applyBorder="1" applyAlignment="1">
      <alignment horizontal="center" vertical="center" wrapText="1"/>
    </xf>
    <xf numFmtId="171" fontId="11" fillId="35" borderId="4" xfId="106" applyNumberFormat="1" applyFont="1" applyFill="1" applyBorder="1" applyAlignment="1">
      <alignment horizontal="center" vertical="center" wrapText="1"/>
    </xf>
    <xf numFmtId="43" fontId="11" fillId="0" borderId="1" xfId="1" quotePrefix="1" applyFont="1" applyBorder="1" applyAlignment="1">
      <alignment horizontal="center" vertical="center"/>
    </xf>
    <xf numFmtId="0" fontId="11" fillId="0" borderId="4" xfId="7" applyFont="1" applyFill="1" applyBorder="1" applyAlignment="1">
      <alignment horizontal="left" vertical="center" wrapText="1"/>
    </xf>
    <xf numFmtId="43" fontId="0" fillId="0" borderId="0" xfId="108" applyNumberFormat="1" applyFont="1"/>
    <xf numFmtId="0" fontId="0" fillId="35" borderId="0" xfId="0" applyFill="1" applyAlignment="1">
      <alignment horizontal="center"/>
    </xf>
    <xf numFmtId="4" fontId="11" fillId="0" borderId="3" xfId="0" applyNumberFormat="1" applyFont="1" applyBorder="1" applyAlignment="1">
      <alignment horizontal="right" vertical="center"/>
    </xf>
    <xf numFmtId="4" fontId="11" fillId="0" borderId="4" xfId="7" applyNumberFormat="1" applyFont="1" applyFill="1" applyBorder="1" applyAlignment="1">
      <alignment horizontal="right" vertical="center" wrapText="1"/>
    </xf>
    <xf numFmtId="0" fontId="12" fillId="35" borderId="1" xfId="0" applyFont="1" applyFill="1" applyBorder="1" applyAlignment="1">
      <alignment horizontal="center" vertical="center"/>
    </xf>
    <xf numFmtId="4" fontId="12" fillId="35" borderId="1" xfId="0" applyNumberFormat="1" applyFont="1" applyFill="1" applyBorder="1" applyAlignment="1">
      <alignment horizontal="right" vertical="center"/>
    </xf>
    <xf numFmtId="4" fontId="12" fillId="0" borderId="1" xfId="0" applyNumberFormat="1" applyFont="1" applyBorder="1" applyAlignment="1">
      <alignment horizontal="right" vertical="center"/>
    </xf>
    <xf numFmtId="0" fontId="11" fillId="0" borderId="4" xfId="12" applyFont="1" applyBorder="1" applyAlignment="1">
      <alignment horizontal="justify" vertical="center" wrapText="1"/>
    </xf>
    <xf numFmtId="0" fontId="12" fillId="0" borderId="4" xfId="12" applyFont="1" applyBorder="1" applyAlignment="1">
      <alignment horizontal="justify" vertical="center"/>
    </xf>
    <xf numFmtId="0" fontId="12" fillId="0" borderId="0" xfId="12" applyFont="1"/>
    <xf numFmtId="0" fontId="11" fillId="0" borderId="4" xfId="12" applyFont="1" applyBorder="1" applyAlignment="1">
      <alignment horizontal="left" vertical="center" wrapText="1"/>
    </xf>
    <xf numFmtId="169" fontId="12" fillId="0" borderId="4" xfId="12" applyNumberFormat="1" applyFont="1" applyBorder="1" applyAlignment="1">
      <alignment horizontal="right" vertical="center"/>
    </xf>
    <xf numFmtId="0" fontId="13" fillId="0" borderId="1" xfId="0" quotePrefix="1" applyFont="1" applyBorder="1" applyAlignment="1">
      <alignment horizontal="center" wrapText="1"/>
    </xf>
    <xf numFmtId="4" fontId="12" fillId="0" borderId="1" xfId="0" applyNumberFormat="1" applyFont="1" applyBorder="1" applyAlignment="1">
      <alignment vertical="center"/>
    </xf>
    <xf numFmtId="169" fontId="12" fillId="35" borderId="1" xfId="1" applyNumberFormat="1" applyFont="1" applyFill="1" applyBorder="1" applyAlignment="1">
      <alignment vertical="center"/>
    </xf>
    <xf numFmtId="4" fontId="12" fillId="35" borderId="1" xfId="0" applyNumberFormat="1" applyFont="1" applyFill="1" applyBorder="1" applyAlignment="1">
      <alignment vertical="center"/>
    </xf>
    <xf numFmtId="0" fontId="8" fillId="0" borderId="1" xfId="0" applyFont="1" applyBorder="1" applyAlignment="1">
      <alignment horizontal="center" wrapText="1"/>
    </xf>
    <xf numFmtId="0" fontId="8" fillId="0" borderId="1" xfId="0" applyFont="1" applyBorder="1" applyAlignment="1">
      <alignment wrapText="1"/>
    </xf>
    <xf numFmtId="0" fontId="8" fillId="0" borderId="1" xfId="0" applyFont="1" applyBorder="1" applyAlignment="1">
      <alignment horizontal="center"/>
    </xf>
    <xf numFmtId="0" fontId="12" fillId="0" borderId="1" xfId="0" applyFont="1" applyBorder="1" applyAlignment="1">
      <alignment horizontal="left" vertical="center" wrapText="1"/>
    </xf>
    <xf numFmtId="0" fontId="12" fillId="0" borderId="1" xfId="0" applyNumberFormat="1" applyFont="1" applyBorder="1" applyAlignment="1">
      <alignment horizontal="left" vertical="center" wrapText="1"/>
    </xf>
    <xf numFmtId="169" fontId="12" fillId="0" borderId="1" xfId="0" applyNumberFormat="1" applyFont="1" applyBorder="1" applyAlignment="1">
      <alignment horizontal="right"/>
    </xf>
    <xf numFmtId="0" fontId="12" fillId="0" borderId="1" xfId="0" applyFont="1" applyBorder="1"/>
    <xf numFmtId="169" fontId="12" fillId="0" borderId="1" xfId="0" applyNumberFormat="1" applyFont="1" applyBorder="1"/>
    <xf numFmtId="0" fontId="11" fillId="0" borderId="15" xfId="0" applyFont="1" applyBorder="1" applyAlignment="1">
      <alignment vertical="top"/>
    </xf>
    <xf numFmtId="0" fontId="11" fillId="0" borderId="0" xfId="0" applyFont="1" applyBorder="1" applyAlignment="1">
      <alignment vertical="top"/>
    </xf>
    <xf numFmtId="0" fontId="11" fillId="0" borderId="10" xfId="0" applyFont="1" applyBorder="1" applyAlignment="1">
      <alignment vertical="top"/>
    </xf>
    <xf numFmtId="0" fontId="13" fillId="2" borderId="12" xfId="0" applyFont="1" applyFill="1" applyBorder="1" applyAlignment="1">
      <alignment horizontal="center" vertical="center" wrapText="1"/>
    </xf>
    <xf numFmtId="4" fontId="11" fillId="2" borderId="4" xfId="0" applyNumberFormat="1" applyFont="1" applyFill="1" applyBorder="1" applyAlignment="1">
      <alignment vertical="center" wrapText="1"/>
    </xf>
    <xf numFmtId="43" fontId="8" fillId="0" borderId="0" xfId="1" applyFont="1" applyAlignment="1">
      <alignment horizontal="center"/>
    </xf>
    <xf numFmtId="0" fontId="11" fillId="35" borderId="15" xfId="0" applyFont="1" applyFill="1" applyBorder="1" applyAlignment="1">
      <alignment vertical="top"/>
    </xf>
    <xf numFmtId="0" fontId="11" fillId="35" borderId="0" xfId="0" applyFont="1" applyFill="1" applyBorder="1" applyAlignment="1">
      <alignment vertical="top"/>
    </xf>
    <xf numFmtId="0" fontId="11" fillId="35" borderId="10" xfId="0" applyFont="1" applyFill="1" applyBorder="1" applyAlignment="1">
      <alignment vertical="top"/>
    </xf>
    <xf numFmtId="0" fontId="8" fillId="35" borderId="0" xfId="0" applyFont="1" applyFill="1" applyAlignment="1">
      <alignment wrapText="1"/>
    </xf>
    <xf numFmtId="0" fontId="12" fillId="35" borderId="15" xfId="0" applyFont="1" applyFill="1" applyBorder="1" applyAlignment="1">
      <alignment horizontal="center" vertical="top"/>
    </xf>
    <xf numFmtId="0" fontId="12" fillId="35" borderId="0" xfId="0" applyFont="1" applyFill="1" applyBorder="1" applyAlignment="1">
      <alignment horizontal="center" vertical="top"/>
    </xf>
    <xf numFmtId="0" fontId="12" fillId="35" borderId="10" xfId="0" applyFont="1" applyFill="1" applyBorder="1" applyAlignment="1">
      <alignment horizontal="center" vertical="top"/>
    </xf>
    <xf numFmtId="0" fontId="11" fillId="35" borderId="15" xfId="0" applyFont="1" applyFill="1" applyBorder="1" applyAlignment="1">
      <alignment vertical="center"/>
    </xf>
    <xf numFmtId="0" fontId="11" fillId="35" borderId="0" xfId="0" applyFont="1" applyFill="1" applyBorder="1" applyAlignment="1">
      <alignment vertical="center"/>
    </xf>
    <xf numFmtId="0" fontId="11" fillId="35" borderId="10" xfId="0" applyFont="1" applyFill="1" applyBorder="1" applyAlignment="1">
      <alignment vertical="center"/>
    </xf>
    <xf numFmtId="0" fontId="11" fillId="35" borderId="0" xfId="0" applyFont="1" applyFill="1" applyBorder="1" applyAlignment="1">
      <alignment horizontal="center" vertical="center"/>
    </xf>
    <xf numFmtId="3" fontId="12" fillId="35" borderId="0" xfId="0" applyNumberFormat="1" applyFont="1" applyFill="1" applyBorder="1" applyAlignment="1">
      <alignment horizontal="center" vertical="center" wrapText="1"/>
    </xf>
    <xf numFmtId="165" fontId="12" fillId="35" borderId="0" xfId="1" applyNumberFormat="1" applyFont="1" applyFill="1" applyBorder="1" applyAlignment="1">
      <alignment vertical="center"/>
    </xf>
    <xf numFmtId="4" fontId="11" fillId="35" borderId="0" xfId="0" applyNumberFormat="1" applyFont="1" applyFill="1" applyBorder="1" applyAlignment="1">
      <alignment vertical="center"/>
    </xf>
    <xf numFmtId="4" fontId="11" fillId="35" borderId="10" xfId="0" applyNumberFormat="1" applyFont="1" applyFill="1" applyBorder="1" applyAlignment="1">
      <alignment vertical="center"/>
    </xf>
    <xf numFmtId="0" fontId="8" fillId="35" borderId="0" xfId="0" applyFont="1" applyFill="1" applyAlignment="1">
      <alignment horizontal="left"/>
    </xf>
    <xf numFmtId="0" fontId="11" fillId="35" borderId="5" xfId="7" applyFont="1" applyFill="1" applyBorder="1" applyAlignment="1">
      <alignment horizontal="justify" vertical="center" wrapText="1"/>
    </xf>
    <xf numFmtId="9" fontId="11" fillId="35" borderId="4" xfId="106" applyFont="1" applyFill="1" applyBorder="1" applyAlignment="1">
      <alignment horizontal="center" vertical="center" wrapText="1"/>
    </xf>
    <xf numFmtId="171" fontId="12" fillId="35" borderId="4" xfId="7" quotePrefix="1" applyNumberFormat="1" applyFont="1" applyFill="1" applyBorder="1" applyAlignment="1">
      <alignment horizontal="center" vertical="center"/>
    </xf>
    <xf numFmtId="0" fontId="12" fillId="35" borderId="0" xfId="6" quotePrefix="1" applyFont="1" applyFill="1" applyBorder="1" applyAlignment="1">
      <alignment vertical="center"/>
    </xf>
    <xf numFmtId="171" fontId="8" fillId="35" borderId="0" xfId="106" applyNumberFormat="1" applyFont="1" applyFill="1"/>
    <xf numFmtId="0" fontId="8" fillId="35" borderId="0" xfId="6" applyFont="1" applyFill="1"/>
    <xf numFmtId="9" fontId="8" fillId="35" borderId="0" xfId="106" applyFont="1" applyFill="1"/>
    <xf numFmtId="0" fontId="11" fillId="35" borderId="8" xfId="7" applyFont="1" applyFill="1" applyBorder="1" applyAlignment="1">
      <alignment horizontal="justify" vertical="center" wrapText="1"/>
    </xf>
    <xf numFmtId="169" fontId="11" fillId="35" borderId="4" xfId="107" applyNumberFormat="1" applyFont="1" applyFill="1" applyBorder="1" applyAlignment="1">
      <alignment horizontal="center" vertical="center" wrapText="1"/>
    </xf>
    <xf numFmtId="172" fontId="12" fillId="35" borderId="4" xfId="7" quotePrefix="1" applyNumberFormat="1" applyFont="1" applyFill="1" applyBorder="1" applyAlignment="1">
      <alignment vertical="center"/>
    </xf>
    <xf numFmtId="10" fontId="8" fillId="0" borderId="0" xfId="106" applyNumberFormat="1" applyFont="1"/>
    <xf numFmtId="43" fontId="11" fillId="0" borderId="11" xfId="1" applyFont="1" applyBorder="1" applyAlignment="1">
      <alignment horizontal="center" vertical="center"/>
    </xf>
    <xf numFmtId="0" fontId="45" fillId="0" borderId="0" xfId="0" applyFont="1"/>
    <xf numFmtId="0" fontId="46" fillId="0" borderId="0" xfId="0" applyFont="1" applyAlignment="1">
      <alignment horizontal="center" vertical="top"/>
    </xf>
    <xf numFmtId="0" fontId="13" fillId="0" borderId="4" xfId="0" quotePrefix="1" applyFont="1" applyBorder="1" applyAlignment="1">
      <alignment horizontal="center" vertical="center"/>
    </xf>
    <xf numFmtId="0" fontId="12" fillId="35" borderId="0" xfId="0" applyFont="1" applyFill="1"/>
    <xf numFmtId="43" fontId="12" fillId="35" borderId="0" xfId="1" applyFont="1" applyFill="1"/>
    <xf numFmtId="0" fontId="12" fillId="0" borderId="0" xfId="0" applyFont="1" applyAlignment="1">
      <alignment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9" fillId="0" borderId="13" xfId="0" applyFont="1" applyBorder="1" applyAlignment="1">
      <alignment horizontal="center" vertical="center"/>
    </xf>
    <xf numFmtId="0" fontId="9" fillId="0" borderId="0" xfId="0" applyFont="1" applyBorder="1" applyAlignment="1">
      <alignment horizontal="center" vertical="center"/>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1" fillId="0" borderId="5" xfId="0" applyFont="1" applyBorder="1" applyAlignment="1">
      <alignment horizontal="justify" vertical="center"/>
    </xf>
    <xf numFmtId="0" fontId="11" fillId="0" borderId="7" xfId="0" applyFont="1" applyBorder="1" applyAlignment="1">
      <alignment horizontal="justify" vertical="center"/>
    </xf>
    <xf numFmtId="0" fontId="11" fillId="0" borderId="12" xfId="0" applyFont="1" applyBorder="1" applyAlignment="1">
      <alignment horizontal="justify" vertical="center"/>
    </xf>
    <xf numFmtId="0" fontId="13" fillId="2" borderId="8" xfId="0" applyFont="1" applyFill="1" applyBorder="1" applyAlignment="1">
      <alignment horizontal="justify" vertical="center" wrapText="1"/>
    </xf>
    <xf numFmtId="0" fontId="13" fillId="2" borderId="9" xfId="0" applyFont="1" applyFill="1" applyBorder="1" applyAlignment="1">
      <alignment horizontal="justify" vertical="center" wrapText="1"/>
    </xf>
    <xf numFmtId="0" fontId="13" fillId="2" borderId="14" xfId="0" applyFont="1" applyFill="1" applyBorder="1" applyAlignment="1">
      <alignment horizontal="justify" vertical="center" wrapText="1"/>
    </xf>
    <xf numFmtId="0" fontId="13" fillId="2" borderId="11" xfId="0" applyFont="1" applyFill="1" applyBorder="1" applyAlignment="1">
      <alignment horizontal="justify" vertical="center" wrapText="1"/>
    </xf>
    <xf numFmtId="0" fontId="13" fillId="2" borderId="5"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12" xfId="0" applyFont="1" applyFill="1" applyBorder="1" applyAlignment="1">
      <alignment horizontal="center" vertical="center"/>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4" xfId="0" applyFont="1" applyBorder="1" applyAlignment="1">
      <alignment horizontal="left" vertical="center" wrapText="1"/>
    </xf>
    <xf numFmtId="0" fontId="11" fillId="0" borderId="11" xfId="0" applyFont="1" applyBorder="1" applyAlignment="1">
      <alignment horizontal="left" vertical="center" wrapText="1"/>
    </xf>
    <xf numFmtId="0" fontId="11" fillId="0" borderId="15" xfId="0" applyFont="1" applyBorder="1" applyAlignment="1">
      <alignment horizontal="left" vertical="center" wrapText="1"/>
    </xf>
    <xf numFmtId="0" fontId="11" fillId="0" borderId="10" xfId="0" applyFont="1" applyBorder="1" applyAlignment="1">
      <alignment horizontal="left" vertical="center" wrapText="1"/>
    </xf>
    <xf numFmtId="0" fontId="10" fillId="2" borderId="3"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1" fillId="35" borderId="5" xfId="0" applyFont="1" applyFill="1" applyBorder="1" applyAlignment="1">
      <alignment horizontal="justify" vertical="center"/>
    </xf>
    <xf numFmtId="0" fontId="11" fillId="35" borderId="7" xfId="0" applyFont="1" applyFill="1" applyBorder="1" applyAlignment="1">
      <alignment horizontal="justify" vertical="center"/>
    </xf>
    <xf numFmtId="0" fontId="11" fillId="35" borderId="12" xfId="0" applyFont="1" applyFill="1" applyBorder="1" applyAlignment="1">
      <alignment horizontal="justify" vertical="center"/>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4" fillId="2" borderId="2" xfId="0" applyFont="1" applyFill="1" applyBorder="1" applyAlignment="1">
      <alignment horizontal="center" wrapText="1"/>
    </xf>
    <xf numFmtId="0" fontId="14" fillId="2" borderId="3" xfId="0" applyFont="1" applyFill="1" applyBorder="1" applyAlignment="1">
      <alignment horizont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9" fillId="2" borderId="8" xfId="8" applyFont="1" applyFill="1" applyBorder="1" applyAlignment="1">
      <alignment horizontal="center" vertical="center" wrapText="1"/>
    </xf>
    <xf numFmtId="0" fontId="9" fillId="2" borderId="13" xfId="8" applyFont="1" applyFill="1" applyBorder="1" applyAlignment="1">
      <alignment horizontal="center" vertical="center" wrapText="1"/>
    </xf>
    <xf numFmtId="0" fontId="9" fillId="2" borderId="9" xfId="8" applyFont="1" applyFill="1" applyBorder="1" applyAlignment="1">
      <alignment horizontal="center" vertical="center" wrapText="1"/>
    </xf>
    <xf numFmtId="0" fontId="9" fillId="2" borderId="14" xfId="8" applyFont="1" applyFill="1" applyBorder="1" applyAlignment="1">
      <alignment horizontal="center" vertical="center" wrapText="1"/>
    </xf>
    <xf numFmtId="0" fontId="9" fillId="2" borderId="6" xfId="8" applyFont="1" applyFill="1" applyBorder="1" applyAlignment="1">
      <alignment horizontal="center" vertical="center" wrapText="1"/>
    </xf>
    <xf numFmtId="0" fontId="9" fillId="2" borderId="11" xfId="8" applyFont="1" applyFill="1" applyBorder="1" applyAlignment="1">
      <alignment horizontal="center" vertical="center" wrapText="1"/>
    </xf>
    <xf numFmtId="0" fontId="0" fillId="0" borderId="7" xfId="0" applyBorder="1" applyAlignment="1">
      <alignment horizontal="justify"/>
    </xf>
    <xf numFmtId="0" fontId="0" fillId="0" borderId="12" xfId="0" applyBorder="1" applyAlignment="1">
      <alignment horizontal="justify"/>
    </xf>
    <xf numFmtId="0" fontId="11" fillId="0" borderId="5" xfId="8" applyFont="1" applyBorder="1" applyAlignment="1">
      <alignment horizontal="justify" vertical="center"/>
    </xf>
    <xf numFmtId="0" fontId="11" fillId="0" borderId="7" xfId="8" applyFont="1" applyBorder="1" applyAlignment="1">
      <alignment horizontal="justify" vertical="center"/>
    </xf>
    <xf numFmtId="0" fontId="11" fillId="0" borderId="12" xfId="8" applyFont="1" applyBorder="1" applyAlignment="1">
      <alignment horizontal="justify" vertical="center"/>
    </xf>
    <xf numFmtId="0" fontId="13" fillId="2" borderId="2" xfId="8" applyFont="1" applyFill="1" applyBorder="1" applyAlignment="1">
      <alignment horizontal="center" vertical="center"/>
    </xf>
    <xf numFmtId="0" fontId="13" fillId="2" borderId="1" xfId="8" applyFont="1" applyFill="1" applyBorder="1" applyAlignment="1">
      <alignment horizontal="center" vertical="center"/>
    </xf>
    <xf numFmtId="0" fontId="13" fillId="2" borderId="3" xfId="8" applyFont="1" applyFill="1" applyBorder="1" applyAlignment="1">
      <alignment horizontal="center" vertical="center"/>
    </xf>
    <xf numFmtId="0" fontId="13" fillId="2" borderId="1" xfId="8" applyFont="1" applyFill="1" applyBorder="1" applyAlignment="1">
      <alignment horizontal="center" vertical="center" wrapText="1"/>
    </xf>
    <xf numFmtId="0" fontId="15" fillId="2" borderId="1" xfId="8" applyFont="1" applyFill="1" applyBorder="1" applyAlignment="1">
      <alignment horizontal="center" vertical="center" wrapText="1"/>
    </xf>
    <xf numFmtId="0" fontId="15" fillId="2" borderId="3" xfId="8" applyFont="1" applyFill="1" applyBorder="1" applyAlignment="1">
      <alignment horizontal="center" vertical="center" wrapText="1"/>
    </xf>
    <xf numFmtId="0" fontId="13" fillId="2" borderId="5" xfId="8" applyFont="1" applyFill="1" applyBorder="1" applyAlignment="1">
      <alignment horizontal="center" vertical="center" wrapText="1"/>
    </xf>
    <xf numFmtId="0" fontId="13" fillId="2" borderId="7" xfId="8" applyFont="1" applyFill="1" applyBorder="1" applyAlignment="1">
      <alignment horizontal="center" vertical="center" wrapText="1"/>
    </xf>
    <xf numFmtId="0" fontId="13" fillId="2" borderId="12" xfId="8" applyFont="1" applyFill="1" applyBorder="1" applyAlignment="1">
      <alignment horizontal="center" vertical="center" wrapText="1"/>
    </xf>
    <xf numFmtId="0" fontId="14" fillId="2" borderId="5" xfId="8" applyFont="1" applyFill="1" applyBorder="1" applyAlignment="1">
      <alignment horizontal="center" vertical="center" wrapText="1"/>
    </xf>
    <xf numFmtId="0" fontId="14" fillId="2" borderId="12" xfId="8" applyFont="1" applyFill="1" applyBorder="1" applyAlignment="1">
      <alignment horizontal="center" vertical="center" wrapText="1"/>
    </xf>
    <xf numFmtId="0" fontId="14" fillId="2" borderId="5" xfId="8" applyFont="1" applyFill="1" applyBorder="1" applyAlignment="1">
      <alignment horizontal="center" wrapText="1"/>
    </xf>
    <xf numFmtId="0" fontId="14" fillId="2" borderId="7" xfId="8" applyFont="1" applyFill="1" applyBorder="1" applyAlignment="1">
      <alignment horizontal="center" wrapText="1"/>
    </xf>
    <xf numFmtId="0" fontId="14" fillId="2" borderId="12" xfId="8" applyFont="1" applyFill="1" applyBorder="1" applyAlignment="1">
      <alignment horizontal="center" wrapText="1"/>
    </xf>
    <xf numFmtId="0" fontId="11" fillId="0" borderId="15" xfId="7" applyFont="1" applyBorder="1" applyAlignment="1">
      <alignment horizontal="left" vertical="center" wrapText="1"/>
    </xf>
    <xf numFmtId="0" fontId="44" fillId="0" borderId="0" xfId="7" applyFont="1" applyAlignment="1">
      <alignment horizontal="left" vertical="center" wrapText="1"/>
    </xf>
    <xf numFmtId="0" fontId="44" fillId="0" borderId="10" xfId="7" applyFont="1" applyBorder="1" applyAlignment="1">
      <alignment horizontal="left" vertical="center" wrapText="1"/>
    </xf>
    <xf numFmtId="0" fontId="13" fillId="0" borderId="15" xfId="0" quotePrefix="1" applyFont="1" applyBorder="1" applyAlignment="1">
      <alignment horizontal="justify" vertical="center"/>
    </xf>
    <xf numFmtId="0" fontId="13" fillId="0" borderId="0" xfId="0" quotePrefix="1" applyFont="1" applyBorder="1" applyAlignment="1">
      <alignment horizontal="justify" vertical="center"/>
    </xf>
    <xf numFmtId="0" fontId="13" fillId="0" borderId="10" xfId="0" quotePrefix="1" applyFont="1" applyBorder="1" applyAlignment="1">
      <alignment horizontal="justify" vertical="center"/>
    </xf>
    <xf numFmtId="0" fontId="13" fillId="0" borderId="14" xfId="0" quotePrefix="1" applyFont="1" applyBorder="1" applyAlignment="1">
      <alignment horizontal="justify" vertical="center"/>
    </xf>
    <xf numFmtId="0" fontId="13" fillId="0" borderId="6" xfId="0" quotePrefix="1" applyFont="1" applyBorder="1" applyAlignment="1">
      <alignment horizontal="justify" vertical="center"/>
    </xf>
    <xf numFmtId="0" fontId="13" fillId="0" borderId="11" xfId="0" quotePrefix="1" applyFont="1" applyBorder="1" applyAlignment="1">
      <alignment horizontal="justify" vertical="center"/>
    </xf>
    <xf numFmtId="0" fontId="13" fillId="2" borderId="5" xfId="0" applyFont="1" applyFill="1" applyBorder="1" applyAlignment="1">
      <alignment horizontal="justify" vertical="center" wrapText="1"/>
    </xf>
    <xf numFmtId="0" fontId="13" fillId="2" borderId="7" xfId="0" applyFont="1" applyFill="1" applyBorder="1" applyAlignment="1">
      <alignment horizontal="justify" vertical="center" wrapText="1"/>
    </xf>
    <xf numFmtId="0" fontId="13" fillId="2" borderId="12" xfId="0" applyFont="1" applyFill="1" applyBorder="1" applyAlignment="1">
      <alignment horizontal="justify" vertical="center" wrapText="1"/>
    </xf>
    <xf numFmtId="0" fontId="11" fillId="0" borderId="15" xfId="0" applyFont="1" applyBorder="1" applyAlignment="1">
      <alignment horizontal="justify" vertical="center"/>
    </xf>
    <xf numFmtId="0" fontId="11" fillId="0" borderId="0" xfId="0" quotePrefix="1" applyFont="1" applyBorder="1" applyAlignment="1">
      <alignment horizontal="justify" vertical="center"/>
    </xf>
    <xf numFmtId="0" fontId="11" fillId="0" borderId="10" xfId="0" quotePrefix="1" applyFont="1" applyBorder="1" applyAlignment="1">
      <alignment horizontal="justify" vertical="center"/>
    </xf>
    <xf numFmtId="0" fontId="11" fillId="35" borderId="15" xfId="0" applyFont="1" applyFill="1" applyBorder="1" applyAlignment="1">
      <alignment horizontal="left" vertical="center" wrapText="1"/>
    </xf>
    <xf numFmtId="0" fontId="11" fillId="35" borderId="0" xfId="0" applyFont="1" applyFill="1" applyBorder="1" applyAlignment="1">
      <alignment horizontal="left" vertical="center" wrapText="1"/>
    </xf>
    <xf numFmtId="0" fontId="11" fillId="35" borderId="10" xfId="0" applyFont="1" applyFill="1" applyBorder="1" applyAlignment="1">
      <alignment horizontal="left" vertical="center" wrapText="1"/>
    </xf>
    <xf numFmtId="0" fontId="11" fillId="35" borderId="15" xfId="0" applyFont="1" applyFill="1" applyBorder="1" applyAlignment="1">
      <alignment vertical="center" wrapText="1"/>
    </xf>
    <xf numFmtId="0" fontId="11" fillId="35" borderId="0" xfId="0" applyFont="1" applyFill="1" applyBorder="1" applyAlignment="1">
      <alignment vertical="center" wrapText="1"/>
    </xf>
    <xf numFmtId="0" fontId="11" fillId="35" borderId="10" xfId="0" applyFont="1" applyFill="1" applyBorder="1" applyAlignment="1">
      <alignment vertical="center" wrapText="1"/>
    </xf>
    <xf numFmtId="0" fontId="12" fillId="0" borderId="14" xfId="0" applyFont="1" applyBorder="1" applyAlignment="1">
      <alignment horizontal="center" vertical="top"/>
    </xf>
    <xf numFmtId="0" fontId="12" fillId="0" borderId="6" xfId="0" applyFont="1" applyBorder="1" applyAlignment="1">
      <alignment horizontal="center" vertical="top"/>
    </xf>
    <xf numFmtId="0" fontId="12" fillId="0" borderId="11" xfId="0" applyFont="1" applyBorder="1" applyAlignment="1">
      <alignment horizontal="center" vertical="top"/>
    </xf>
    <xf numFmtId="0" fontId="10" fillId="0" borderId="0" xfId="0" applyFont="1" applyAlignment="1">
      <alignment horizontal="center"/>
    </xf>
    <xf numFmtId="0" fontId="10" fillId="0" borderId="0" xfId="0" applyFont="1" applyBorder="1" applyAlignment="1">
      <alignment horizontal="center"/>
    </xf>
    <xf numFmtId="0" fontId="11" fillId="0" borderId="5"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1" fillId="35" borderId="15" xfId="0" applyFont="1" applyFill="1" applyBorder="1" applyAlignment="1">
      <alignment vertical="top"/>
    </xf>
    <xf numFmtId="0" fontId="11" fillId="35" borderId="0" xfId="0" applyFont="1" applyFill="1" applyBorder="1" applyAlignment="1">
      <alignment vertical="top"/>
    </xf>
    <xf numFmtId="0" fontId="11" fillId="35" borderId="10" xfId="0" applyFont="1" applyFill="1" applyBorder="1" applyAlignment="1">
      <alignment vertical="top"/>
    </xf>
    <xf numFmtId="0" fontId="12" fillId="0" borderId="8" xfId="0" applyFont="1" applyBorder="1" applyAlignment="1">
      <alignment horizontal="center" vertical="top"/>
    </xf>
    <xf numFmtId="0" fontId="12" fillId="0" borderId="13" xfId="0" applyFont="1" applyBorder="1" applyAlignment="1">
      <alignment horizontal="center" vertical="top"/>
    </xf>
    <xf numFmtId="0" fontId="12" fillId="0" borderId="9" xfId="0" applyFont="1" applyBorder="1" applyAlignment="1">
      <alignment horizontal="center" vertical="top"/>
    </xf>
    <xf numFmtId="0" fontId="11" fillId="0" borderId="15" xfId="0" applyFont="1" applyBorder="1" applyAlignment="1">
      <alignment vertical="top"/>
    </xf>
    <xf numFmtId="0" fontId="11" fillId="0" borderId="0" xfId="0" applyFont="1" applyBorder="1" applyAlignment="1">
      <alignment vertical="top"/>
    </xf>
    <xf numFmtId="0" fontId="11" fillId="0" borderId="10" xfId="0" applyFont="1" applyBorder="1" applyAlignment="1">
      <alignment vertical="top"/>
    </xf>
    <xf numFmtId="0" fontId="13" fillId="2" borderId="12"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2" fillId="35" borderId="8" xfId="0" applyFont="1" applyFill="1" applyBorder="1" applyAlignment="1">
      <alignment horizontal="center" vertical="top"/>
    </xf>
    <xf numFmtId="0" fontId="12" fillId="35" borderId="13" xfId="0" applyFont="1" applyFill="1" applyBorder="1" applyAlignment="1">
      <alignment horizontal="center" vertical="top"/>
    </xf>
    <xf numFmtId="0" fontId="12" fillId="35" borderId="9" xfId="0" applyFont="1" applyFill="1" applyBorder="1" applyAlignment="1">
      <alignment horizontal="center" vertical="top"/>
    </xf>
    <xf numFmtId="0" fontId="11" fillId="35" borderId="15" xfId="0" applyFont="1" applyFill="1" applyBorder="1" applyAlignment="1">
      <alignment vertical="center"/>
    </xf>
    <xf numFmtId="0" fontId="11" fillId="35" borderId="0" xfId="0" applyFont="1" applyFill="1" applyBorder="1" applyAlignment="1">
      <alignment vertical="center"/>
    </xf>
    <xf numFmtId="0" fontId="11" fillId="35" borderId="10" xfId="0" applyFont="1" applyFill="1" applyBorder="1" applyAlignment="1">
      <alignment vertical="center"/>
    </xf>
    <xf numFmtId="0" fontId="12" fillId="0" borderId="8" xfId="0" applyFont="1" applyBorder="1" applyAlignment="1">
      <alignment horizontal="center" vertical="center"/>
    </xf>
    <xf numFmtId="0" fontId="12" fillId="0" borderId="13" xfId="0" applyFont="1" applyBorder="1" applyAlignment="1">
      <alignment horizontal="center" vertical="center"/>
    </xf>
    <xf numFmtId="0" fontId="12" fillId="0" borderId="9" xfId="0" applyFont="1" applyBorder="1" applyAlignment="1">
      <alignment horizontal="center" vertical="center"/>
    </xf>
    <xf numFmtId="0" fontId="12" fillId="0" borderId="14" xfId="0" applyFont="1" applyBorder="1" applyAlignment="1">
      <alignment horizontal="center" vertical="center"/>
    </xf>
    <xf numFmtId="0" fontId="12" fillId="0" borderId="6" xfId="0" applyFont="1" applyBorder="1" applyAlignment="1">
      <alignment horizontal="center" vertical="center"/>
    </xf>
    <xf numFmtId="0" fontId="12" fillId="0" borderId="11" xfId="0" applyFont="1" applyBorder="1" applyAlignment="1">
      <alignment horizontal="center" vertical="center"/>
    </xf>
    <xf numFmtId="0" fontId="11" fillId="0" borderId="15" xfId="0" applyFont="1" applyBorder="1" applyAlignment="1">
      <alignment vertical="center" wrapText="1"/>
    </xf>
    <xf numFmtId="0" fontId="11" fillId="0" borderId="0" xfId="0" applyFont="1" applyBorder="1" applyAlignment="1">
      <alignment vertical="center" wrapText="1"/>
    </xf>
    <xf numFmtId="0" fontId="11" fillId="0" borderId="10" xfId="0" applyFont="1" applyBorder="1" applyAlignment="1">
      <alignment vertical="center" wrapText="1"/>
    </xf>
    <xf numFmtId="0" fontId="11" fillId="0" borderId="15" xfId="0" applyFont="1" applyBorder="1" applyAlignment="1">
      <alignment vertical="center"/>
    </xf>
    <xf numFmtId="0" fontId="11" fillId="0" borderId="0" xfId="0" applyFont="1" applyBorder="1" applyAlignment="1">
      <alignment vertical="center"/>
    </xf>
    <xf numFmtId="0" fontId="11" fillId="0" borderId="10" xfId="0" applyFont="1" applyBorder="1" applyAlignment="1">
      <alignmen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2" fillId="35" borderId="14" xfId="0" applyFont="1" applyFill="1" applyBorder="1" applyAlignment="1">
      <alignment horizontal="center" vertical="top"/>
    </xf>
    <xf numFmtId="0" fontId="12" fillId="35" borderId="6" xfId="0" applyFont="1" applyFill="1" applyBorder="1" applyAlignment="1">
      <alignment horizontal="center" vertical="top"/>
    </xf>
    <xf numFmtId="0" fontId="12" fillId="35" borderId="11" xfId="0" applyFont="1" applyFill="1" applyBorder="1" applyAlignment="1">
      <alignment horizontal="center" vertical="top"/>
    </xf>
    <xf numFmtId="0" fontId="13" fillId="2" borderId="5" xfId="6" applyFont="1" applyFill="1" applyBorder="1" applyAlignment="1">
      <alignment horizontal="left" vertical="center" wrapText="1"/>
    </xf>
    <xf numFmtId="0" fontId="13" fillId="2" borderId="7" xfId="6" applyFont="1" applyFill="1" applyBorder="1" applyAlignment="1">
      <alignment horizontal="left" vertical="center" wrapText="1"/>
    </xf>
    <xf numFmtId="0" fontId="13" fillId="2" borderId="12" xfId="6" applyFont="1" applyFill="1" applyBorder="1" applyAlignment="1">
      <alignment horizontal="left" vertical="center" wrapText="1"/>
    </xf>
    <xf numFmtId="0" fontId="11" fillId="0" borderId="5" xfId="6" applyFont="1" applyBorder="1" applyAlignment="1">
      <alignment horizontal="justify" vertical="center"/>
    </xf>
    <xf numFmtId="0" fontId="11" fillId="0" borderId="7" xfId="6" applyFont="1" applyBorder="1" applyAlignment="1">
      <alignment horizontal="justify" vertical="center"/>
    </xf>
    <xf numFmtId="0" fontId="11" fillId="0" borderId="12" xfId="6" applyFont="1" applyBorder="1" applyAlignment="1">
      <alignment horizontal="justify" vertical="center"/>
    </xf>
    <xf numFmtId="0" fontId="22" fillId="2" borderId="5" xfId="0" applyFont="1" applyFill="1" applyBorder="1" applyAlignment="1">
      <alignment horizontal="center" vertical="center" wrapText="1"/>
    </xf>
    <xf numFmtId="0" fontId="13" fillId="0" borderId="2" xfId="0" applyFont="1" applyBorder="1" applyAlignment="1">
      <alignment horizontal="center"/>
    </xf>
    <xf numFmtId="0" fontId="13" fillId="0" borderId="1" xfId="0" applyFont="1" applyBorder="1" applyAlignment="1">
      <alignment horizontal="center"/>
    </xf>
    <xf numFmtId="0" fontId="13" fillId="0" borderId="3" xfId="0" applyFont="1" applyBorder="1" applyAlignment="1">
      <alignment horizontal="center"/>
    </xf>
    <xf numFmtId="0" fontId="15" fillId="0" borderId="2" xfId="0" applyFont="1" applyBorder="1" applyAlignment="1">
      <alignment horizontal="center"/>
    </xf>
    <xf numFmtId="0" fontId="15" fillId="0" borderId="1" xfId="0" applyFont="1" applyBorder="1" applyAlignment="1">
      <alignment horizontal="center"/>
    </xf>
    <xf numFmtId="0" fontId="15" fillId="0" borderId="3" xfId="0" applyFont="1" applyBorder="1" applyAlignment="1">
      <alignment horizontal="center"/>
    </xf>
    <xf numFmtId="0" fontId="10" fillId="2" borderId="5" xfId="0" applyFont="1" applyFill="1" applyBorder="1" applyAlignment="1">
      <alignment horizontal="center" vertical="center" wrapText="1"/>
    </xf>
    <xf numFmtId="0" fontId="0" fillId="2" borderId="7" xfId="0" applyFill="1" applyBorder="1"/>
    <xf numFmtId="0" fontId="0" fillId="2" borderId="12" xfId="0" applyFill="1" applyBorder="1"/>
    <xf numFmtId="0" fontId="11" fillId="0" borderId="2" xfId="0" applyFont="1" applyBorder="1" applyAlignment="1">
      <alignment horizontal="center" vertical="center"/>
    </xf>
    <xf numFmtId="0" fontId="11" fillId="0" borderId="1" xfId="0" quotePrefix="1" applyFont="1" applyBorder="1" applyAlignment="1">
      <alignment horizontal="center" vertical="center"/>
    </xf>
    <xf numFmtId="0" fontId="11" fillId="0" borderId="3" xfId="0" quotePrefix="1" applyFont="1" applyBorder="1" applyAlignment="1">
      <alignment horizontal="center" vertical="center"/>
    </xf>
    <xf numFmtId="169" fontId="11" fillId="0" borderId="2" xfId="1" applyNumberFormat="1" applyFont="1" applyBorder="1" applyAlignment="1">
      <alignment horizontal="left" vertical="center" wrapText="1"/>
    </xf>
    <xf numFmtId="169" fontId="11" fillId="0" borderId="1" xfId="1" quotePrefix="1" applyNumberFormat="1" applyFont="1" applyBorder="1" applyAlignment="1">
      <alignment horizontal="left" vertical="center" wrapText="1"/>
    </xf>
    <xf numFmtId="169" fontId="11" fillId="0" borderId="3" xfId="1" quotePrefix="1" applyNumberFormat="1" applyFont="1" applyBorder="1" applyAlignment="1">
      <alignment horizontal="left" vertical="center" wrapText="1"/>
    </xf>
    <xf numFmtId="169" fontId="11" fillId="0" borderId="2" xfId="1" quotePrefix="1" applyNumberFormat="1" applyFont="1" applyBorder="1" applyAlignment="1">
      <alignment horizontal="right" vertical="center"/>
    </xf>
    <xf numFmtId="169" fontId="11" fillId="0" borderId="1" xfId="1" quotePrefix="1" applyNumberFormat="1" applyFont="1" applyBorder="1" applyAlignment="1">
      <alignment horizontal="right" vertical="center"/>
    </xf>
    <xf numFmtId="169" fontId="11" fillId="0" borderId="3" xfId="1" quotePrefix="1" applyNumberFormat="1" applyFont="1" applyBorder="1" applyAlignment="1">
      <alignment horizontal="right" vertical="center"/>
    </xf>
    <xf numFmtId="169" fontId="11" fillId="0" borderId="2" xfId="1" applyNumberFormat="1" applyFont="1" applyBorder="1" applyAlignment="1">
      <alignment horizontal="center" vertical="center" wrapText="1"/>
    </xf>
    <xf numFmtId="169" fontId="11" fillId="0" borderId="1" xfId="1" quotePrefix="1" applyNumberFormat="1" applyFont="1" applyBorder="1" applyAlignment="1">
      <alignment horizontal="center" vertical="center" wrapText="1"/>
    </xf>
    <xf numFmtId="169" fontId="11" fillId="0" borderId="3" xfId="1" quotePrefix="1" applyNumberFormat="1" applyFont="1" applyBorder="1" applyAlignment="1">
      <alignment horizontal="center" vertical="center" wrapText="1"/>
    </xf>
    <xf numFmtId="0" fontId="13" fillId="2" borderId="1"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12" xfId="0" applyFont="1" applyBorder="1" applyAlignment="1">
      <alignment horizontal="center" vertical="center"/>
    </xf>
    <xf numFmtId="43" fontId="11" fillId="0" borderId="14" xfId="1" quotePrefix="1" applyFont="1" applyBorder="1" applyAlignment="1">
      <alignment horizontal="center" vertical="center"/>
    </xf>
    <xf numFmtId="43" fontId="11" fillId="0" borderId="11" xfId="1" quotePrefix="1" applyFont="1" applyBorder="1" applyAlignment="1">
      <alignment horizontal="center" vertical="center"/>
    </xf>
    <xf numFmtId="0" fontId="13" fillId="0" borderId="5" xfId="0" applyFont="1" applyBorder="1" applyAlignment="1">
      <alignment horizontal="center" vertical="center" wrapText="1"/>
    </xf>
    <xf numFmtId="0" fontId="13" fillId="2" borderId="5" xfId="7" applyFont="1" applyFill="1" applyBorder="1" applyAlignment="1">
      <alignment horizontal="center" vertical="center" wrapText="1"/>
    </xf>
    <xf numFmtId="0" fontId="13" fillId="2" borderId="7" xfId="7" applyFont="1" applyFill="1" applyBorder="1" applyAlignment="1">
      <alignment horizontal="center" vertical="center" wrapText="1"/>
    </xf>
    <xf numFmtId="0" fontId="13" fillId="2" borderId="12" xfId="7" applyFont="1" applyFill="1" applyBorder="1" applyAlignment="1">
      <alignment horizontal="center" vertical="center" wrapText="1"/>
    </xf>
    <xf numFmtId="0" fontId="13" fillId="0" borderId="5" xfId="7" applyFont="1" applyBorder="1" applyAlignment="1">
      <alignment horizontal="justify" vertical="center" wrapText="1"/>
    </xf>
    <xf numFmtId="0" fontId="13" fillId="0" borderId="12" xfId="7" applyFont="1" applyBorder="1" applyAlignment="1">
      <alignment horizontal="justify" vertical="center" wrapText="1"/>
    </xf>
    <xf numFmtId="0" fontId="15" fillId="0" borderId="12" xfId="7" applyFont="1" applyBorder="1"/>
    <xf numFmtId="0" fontId="9" fillId="2" borderId="5" xfId="7" applyFont="1" applyFill="1" applyBorder="1" applyAlignment="1">
      <alignment horizontal="center" vertical="center" wrapText="1"/>
    </xf>
    <xf numFmtId="0" fontId="9" fillId="2" borderId="7" xfId="7" applyFont="1" applyFill="1" applyBorder="1" applyAlignment="1">
      <alignment horizontal="center" vertical="center" wrapText="1"/>
    </xf>
    <xf numFmtId="0" fontId="9" fillId="2" borderId="12" xfId="7" applyFont="1" applyFill="1" applyBorder="1" applyAlignment="1">
      <alignment horizontal="center" vertical="center" wrapText="1"/>
    </xf>
    <xf numFmtId="0" fontId="13" fillId="0" borderId="5" xfId="7" applyFont="1" applyFill="1" applyBorder="1" applyAlignment="1">
      <alignment horizontal="justify" vertical="center"/>
    </xf>
    <xf numFmtId="0" fontId="13" fillId="0" borderId="7" xfId="7" applyFont="1" applyFill="1" applyBorder="1" applyAlignment="1">
      <alignment horizontal="justify" vertical="center"/>
    </xf>
    <xf numFmtId="0" fontId="13" fillId="0" borderId="12" xfId="7" applyFont="1" applyFill="1" applyBorder="1" applyAlignment="1">
      <alignment horizontal="justify" vertical="center"/>
    </xf>
    <xf numFmtId="0" fontId="15" fillId="0" borderId="7" xfId="7" applyFont="1" applyBorder="1" applyAlignment="1">
      <alignment horizontal="center"/>
    </xf>
    <xf numFmtId="0" fontId="10" fillId="2" borderId="2" xfId="12" applyFont="1" applyFill="1" applyBorder="1" applyAlignment="1">
      <alignment horizontal="center" vertical="center" wrapText="1"/>
    </xf>
    <xf numFmtId="0" fontId="10" fillId="2" borderId="3" xfId="12" applyFont="1" applyFill="1" applyBorder="1" applyAlignment="1">
      <alignment horizontal="center" vertical="center" wrapText="1"/>
    </xf>
    <xf numFmtId="0" fontId="15" fillId="2" borderId="7" xfId="0" applyFont="1" applyFill="1" applyBorder="1"/>
    <xf numFmtId="0" fontId="13" fillId="2" borderId="2" xfId="12" applyFont="1" applyFill="1" applyBorder="1" applyAlignment="1">
      <alignment horizontal="center" vertical="center" wrapText="1"/>
    </xf>
    <xf numFmtId="0" fontId="13" fillId="2" borderId="3" xfId="12" applyFont="1" applyFill="1" applyBorder="1" applyAlignment="1">
      <alignment horizontal="center" vertical="center" wrapText="1"/>
    </xf>
  </cellXfs>
  <cellStyles count="111">
    <cellStyle name="20% - Énfasis1 2" xfId="16"/>
    <cellStyle name="20% - Énfasis2 2" xfId="17"/>
    <cellStyle name="20% - Énfasis3 2" xfId="18"/>
    <cellStyle name="20% - Énfasis4 2" xfId="19"/>
    <cellStyle name="20% - Énfasis5 2" xfId="20"/>
    <cellStyle name="20% - Énfasis5 3" xfId="21"/>
    <cellStyle name="20% - Énfasis6 2" xfId="22"/>
    <cellStyle name="20% - Énfasis6 3" xfId="23"/>
    <cellStyle name="40% - Énfasis1 2" xfId="24"/>
    <cellStyle name="40% - Énfasis1 3" xfId="25"/>
    <cellStyle name="40% - Énfasis2 2" xfId="26"/>
    <cellStyle name="40% - Énfasis2 3" xfId="27"/>
    <cellStyle name="40% - Énfasis3 2" xfId="28"/>
    <cellStyle name="40% - Énfasis4 2" xfId="29"/>
    <cellStyle name="40% - Énfasis4 3" xfId="30"/>
    <cellStyle name="40% - Énfasis5 2" xfId="31"/>
    <cellStyle name="40% - Énfasis5 3" xfId="32"/>
    <cellStyle name="40% - Énfasis6 2" xfId="33"/>
    <cellStyle name="40% - Énfasis6 3" xfId="34"/>
    <cellStyle name="60% - Énfasis1 2" xfId="35"/>
    <cellStyle name="60% - Énfasis2 2" xfId="36"/>
    <cellStyle name="60% - Énfasis3 2" xfId="37"/>
    <cellStyle name="60% - Énfasis4 2" xfId="38"/>
    <cellStyle name="60% - Énfasis5 2" xfId="39"/>
    <cellStyle name="60% - Énfasis6 2" xfId="40"/>
    <cellStyle name="Buena 2" xfId="41"/>
    <cellStyle name="Cálculo 2" xfId="42"/>
    <cellStyle name="Celda de comprobación 2" xfId="43"/>
    <cellStyle name="Celda vinculada 2" xfId="44"/>
    <cellStyle name="Encabezado 4 2" xfId="45"/>
    <cellStyle name="Énfasis1 2" xfId="46"/>
    <cellStyle name="Énfasis2 2" xfId="47"/>
    <cellStyle name="Énfasis3 2" xfId="48"/>
    <cellStyle name="Énfasis4 2" xfId="49"/>
    <cellStyle name="Énfasis5 2" xfId="50"/>
    <cellStyle name="Énfasis6 2" xfId="51"/>
    <cellStyle name="Entrada 2" xfId="52"/>
    <cellStyle name="Euro" xfId="53"/>
    <cellStyle name="Excel Built-in Normal" xfId="54"/>
    <cellStyle name="Incorrecto 2" xfId="55"/>
    <cellStyle name="Millares" xfId="1" builtinId="3"/>
    <cellStyle name="Millares 2" xfId="2"/>
    <cellStyle name="Millares 2 2" xfId="3"/>
    <cellStyle name="Millares 2 3" xfId="56"/>
    <cellStyle name="Millares 3" xfId="4"/>
    <cellStyle name="Millares 3 2" xfId="57"/>
    <cellStyle name="Millares 4" xfId="5"/>
    <cellStyle name="Millares 4 2" xfId="108"/>
    <cellStyle name="Millares 5" xfId="58"/>
    <cellStyle name="Millares 6" xfId="59"/>
    <cellStyle name="Millares 7" xfId="60"/>
    <cellStyle name="Millares 7 2" xfId="61"/>
    <cellStyle name="Moneda" xfId="107" builtinId="4"/>
    <cellStyle name="Moneda 2" xfId="62"/>
    <cellStyle name="Moneda 3" xfId="63"/>
    <cellStyle name="Neutral 2" xfId="64"/>
    <cellStyle name="Normal" xfId="0" builtinId="0"/>
    <cellStyle name="Normal 10" xfId="65"/>
    <cellStyle name="Normal 10 2" xfId="66"/>
    <cellStyle name="Normal 11" xfId="67"/>
    <cellStyle name="Normal 12" xfId="68"/>
    <cellStyle name="Normal 12 2" xfId="69"/>
    <cellStyle name="Normal 13" xfId="70"/>
    <cellStyle name="Normal 13 2" xfId="71"/>
    <cellStyle name="Normal 14" xfId="72"/>
    <cellStyle name="Normal 15" xfId="73"/>
    <cellStyle name="Normal 16" xfId="74"/>
    <cellStyle name="Normal 17" xfId="75"/>
    <cellStyle name="Normal 17 2" xfId="76"/>
    <cellStyle name="Normal 18" xfId="77"/>
    <cellStyle name="Normal 2" xfId="6"/>
    <cellStyle name="Normal 2 2" xfId="7"/>
    <cellStyle name="Normal 2 2 2" xfId="78"/>
    <cellStyle name="Normal 2 3" xfId="79"/>
    <cellStyle name="Normal 2 4" xfId="80"/>
    <cellStyle name="Normal 2 5" xfId="81"/>
    <cellStyle name="Normal 2 6" xfId="82"/>
    <cellStyle name="Normal 2 7" xfId="83"/>
    <cellStyle name="Normal 2 8" xfId="84"/>
    <cellStyle name="Normal 2_BASE 2010 B" xfId="85"/>
    <cellStyle name="Normal 3" xfId="8"/>
    <cellStyle name="Normal 3 2" xfId="9"/>
    <cellStyle name="Normal 3 2 2" xfId="109"/>
    <cellStyle name="Normal 3 3" xfId="86"/>
    <cellStyle name="Normal 3 4" xfId="87"/>
    <cellStyle name="Normal 3 5" xfId="88"/>
    <cellStyle name="Normal 4" xfId="10"/>
    <cellStyle name="Normal 4 2" xfId="89"/>
    <cellStyle name="Normal 5" xfId="11"/>
    <cellStyle name="Normal 5 2" xfId="90"/>
    <cellStyle name="Normal 5 3" xfId="91"/>
    <cellStyle name="Normal 5 4" xfId="110"/>
    <cellStyle name="Normal 6" xfId="92"/>
    <cellStyle name="Normal 7" xfId="93"/>
    <cellStyle name="Normal 8" xfId="94"/>
    <cellStyle name="Normal 9" xfId="95"/>
    <cellStyle name="Normal_FORMATO IAIE IAT" xfId="12"/>
    <cellStyle name="Normal_Formatos E-M  2008 Benito Juárez" xfId="13"/>
    <cellStyle name="Notas 2" xfId="96"/>
    <cellStyle name="Notas 3" xfId="97"/>
    <cellStyle name="Porcentual" xfId="106" builtinId="5"/>
    <cellStyle name="Porcentual 2" xfId="14"/>
    <cellStyle name="Porcentual 2 2" xfId="15"/>
    <cellStyle name="Salida 2" xfId="98"/>
    <cellStyle name="Texto de advertencia 2" xfId="99"/>
    <cellStyle name="Texto explicativo 2" xfId="100"/>
    <cellStyle name="Título 1 2" xfId="101"/>
    <cellStyle name="Título 2 2" xfId="102"/>
    <cellStyle name="Título 3 2" xfId="103"/>
    <cellStyle name="Título 4" xfId="104"/>
    <cellStyle name="Total 2" xfId="105"/>
  </cellStyles>
  <dxfs count="6">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560916</xdr:colOff>
      <xdr:row>7</xdr:row>
      <xdr:rowOff>127000</xdr:rowOff>
    </xdr:from>
    <xdr:to>
      <xdr:col>4</xdr:col>
      <xdr:colOff>997479</xdr:colOff>
      <xdr:row>11</xdr:row>
      <xdr:rowOff>14552</xdr:rowOff>
    </xdr:to>
    <xdr:sp macro="" textlink="">
      <xdr:nvSpPr>
        <xdr:cNvPr id="2" name="1 Rectángulo"/>
        <xdr:cNvSpPr/>
      </xdr:nvSpPr>
      <xdr:spPr>
        <a:xfrm>
          <a:off x="2825749" y="1883833"/>
          <a:ext cx="3167063" cy="1464469"/>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4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40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4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297656</xdr:colOff>
      <xdr:row>8</xdr:row>
      <xdr:rowOff>0</xdr:rowOff>
    </xdr:from>
    <xdr:to>
      <xdr:col>4</xdr:col>
      <xdr:colOff>511969</xdr:colOff>
      <xdr:row>14</xdr:row>
      <xdr:rowOff>107156</xdr:rowOff>
    </xdr:to>
    <xdr:sp macro="" textlink="">
      <xdr:nvSpPr>
        <xdr:cNvPr id="2" name="1 Rectángulo"/>
        <xdr:cNvSpPr/>
      </xdr:nvSpPr>
      <xdr:spPr>
        <a:xfrm>
          <a:off x="3012281" y="2155031"/>
          <a:ext cx="3167063" cy="1464469"/>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4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40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4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988218</xdr:colOff>
      <xdr:row>8</xdr:row>
      <xdr:rowOff>11906</xdr:rowOff>
    </xdr:from>
    <xdr:to>
      <xdr:col>2</xdr:col>
      <xdr:colOff>773906</xdr:colOff>
      <xdr:row>14</xdr:row>
      <xdr:rowOff>107156</xdr:rowOff>
    </xdr:to>
    <xdr:sp macro="" textlink="">
      <xdr:nvSpPr>
        <xdr:cNvPr id="2" name="1 Rectángulo"/>
        <xdr:cNvSpPr/>
      </xdr:nvSpPr>
      <xdr:spPr>
        <a:xfrm>
          <a:off x="3809999" y="1357312"/>
          <a:ext cx="3167063" cy="1464469"/>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4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40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4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SFINANZAS/Configuraci&#243;n%20local/Archivos%20temporales%20de%20Internet/Content.Outlook/P59IK4FR/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SFINANZAS/Configuraci&#243;n%20local/Archivos%20temporales%20de%20Internet/Content.Outlook/P59IK4FR/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Finanzas/AppData/Local/Microsoft/Windows/Temporary%20Internet%20Files/Content.Outlook/64HL10I4/ESTADO%20ANAL&#205;TICO%20DEL%20EJERCICIO.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AY5" t="str">
            <v>ASAMBLEA LEGISLATIVA DEL DF</v>
          </cell>
          <cell r="AZ5" t="str">
            <v>UNIDAD RESPONSABLE: 17 L0 00 ASAMBLEA LEGISLATIVA DEL DF</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AY6" t="str">
            <v>AUTORIDAD DEL CENTRO HISTÓRICO</v>
          </cell>
          <cell r="AZ6" t="str">
            <v>UNIDAD RESPONSABLE: 01 CD 01 AUTORIDAD DEL CENTRO HISTÓRICO</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AY7" t="str">
            <v>CAJA DE PREVISIÓN DE LA POLICÍA AUXILIAR DEL DF</v>
          </cell>
          <cell r="AZ7" t="str">
            <v>UNIDAD RESPONSABLE: 11 PD PA CAJA DE PREVISIÓN DE LA POLICÍA AUXILIAR DEL DF</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AY8" t="str">
            <v>CAJA DE PREVISIÓN DE LA POLICÍA PREVENTIVA</v>
          </cell>
          <cell r="AZ8" t="str">
            <v>UNIDAD RESPONSABLE: 12 PD PP CAJA DE PREVISIÓN DE LA POLICÍA PREVENTIVA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AY9" t="str">
            <v>CAJA DE PREVISIÓN PARA TRABAJADORES A LISTA DE RAYA DEL GDF</v>
          </cell>
          <cell r="AZ9" t="str">
            <v>UNIDAD RESPONSABLE: 12 PD LR CAJA DE PREVISIÓN PARA TRABAJADORES A LISTA DE RAYA DEL GDF</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AY10" t="str">
            <v>COMISIÓN DE DERECHOS HUMANOS DEL DF</v>
          </cell>
          <cell r="AZ10" t="str">
            <v>UNIDAD RESPONSABLE: 23 A0 00 COMISIÓN DE DERECHOS HUMANOS DEL DF</v>
          </cell>
          <cell r="DE10" t="str">
            <v>COMISIÓN DE DERECHOS HUMANOS DEL DF</v>
          </cell>
          <cell r="DF10" t="str">
            <v>NO</v>
          </cell>
          <cell r="DH10" t="str">
            <v>COMISIÓN DE DERECHOS HUMANOS DEL DF</v>
          </cell>
          <cell r="DI10" t="str">
            <v>NO</v>
          </cell>
        </row>
        <row r="11">
          <cell r="Y11" t="str">
            <v>CONSEJO DE EVALUACIÓN DEL DESARROLLO SOCIAL DEL DF</v>
          </cell>
          <cell r="AA11" t="str">
            <v>VAYA A LA HOJA INICIO Y SELECIONE LA UNIDAD RESPONSABLE CORRESPONDIENTE A ESTE INFORME</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AY11" t="str">
            <v>CONSEJERÍA JURÍDICA Y SERVICIOS LEGALES</v>
          </cell>
          <cell r="AZ11" t="str">
            <v>UNIDAD RESPONSABLE: 25 C0 01 CONSEJERÍA JURÍDICA Y SERVICIOS LEGALES</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AY12" t="str">
            <v>CONSEJO DE EVALUACIÓN DEL DESARROLLO SOCIAL DEL DF</v>
          </cell>
          <cell r="AZ12" t="str">
            <v>UNIDAD RESPONSABLE: 08 PD CE CONSEJO DE EVALUACIÓN DEL DESARROLLO SOCIAL DEL DF</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AY13" t="str">
            <v>CONSEJO DE LA JUDICATURA DEL DF</v>
          </cell>
          <cell r="AZ13" t="str">
            <v>UNIDAD RESPONSABLE: 20 J0 00 CONSEJO DE LA JUDICATURA DEL DF</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AY14" t="str">
            <v>CONTADURÍA MAYOR DE HACIENDA DE LA ALDF</v>
          </cell>
          <cell r="AZ14" t="str">
            <v>UNIDAD RESPONSABLE: 18 L0 00 CONTADURÍA MAYOR DE HACIENDA DE LA ALDF</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AY15" t="str">
            <v>CONTRALORÍA GENERAL</v>
          </cell>
          <cell r="AZ15" t="str">
            <v>UNIDAD RESPONSABLE: 13 C0 01 CONTRALORÍA GENERAL</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AY16" t="str">
            <v>CORPORACIÓN MEXICANA DE IMPRESIÓN S.A. DE C.V.</v>
          </cell>
          <cell r="AZ16" t="str">
            <v>UNIDAD RESPONSABLE: 12 PE CM CORPORACIÓN MEXICANA DE IMPRESIÓN S.A. DE C.V.</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AY17" t="str">
            <v>DELEGACIÓN ÁLVARO OBREGÓN</v>
          </cell>
          <cell r="AZ17" t="str">
            <v>UNIDAD RESPONSABLE: 02 CD 01 DELEGACIÓN ÁLVARO OBREGÓN</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AY18" t="str">
            <v>DELEGACIÓN AZCAPOTZALCO</v>
          </cell>
          <cell r="AZ18" t="str">
            <v>UNIDAD RESPONSABLE: 02 CD 02 DELEGACIÓN AZCAPOTZALCO</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AY19" t="str">
            <v>DELEGACIÓN BENITO JUÁREZ</v>
          </cell>
          <cell r="AZ19" t="str">
            <v>UNIDAD RESPONSABLE: 02 CD 03 DELEGACIÓN BENITO JUÁREZ</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AY20" t="str">
            <v>DELEGACIÓN COYOACÁN</v>
          </cell>
          <cell r="AZ20" t="str">
            <v>UNIDAD RESPONSABLE: 02 CD 04 DELEGACIÓN COYOACÁN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AY21" t="str">
            <v>DELEGACIÓN CUAJIMALPA DE MORELOS</v>
          </cell>
          <cell r="AZ21" t="str">
            <v>UNIDAD RESPONSABLE: 02 CD 05 DELEGACIÓN CUAJIMALPA DE MORELOS</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AY22" t="str">
            <v>DELEGACIÓN CUAUHTÉMOC</v>
          </cell>
          <cell r="AZ22" t="str">
            <v>UNIDAD RESPONSABLE: 02 CD 06 DELEGACIÓN CUAUHTÉMOC</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AY23" t="str">
            <v>DELEGACIÓN GUSTAVO A. MADERO</v>
          </cell>
          <cell r="AZ23" t="str">
            <v>UNIDAD RESPONSABLE: 02 CD 07 DELEGACIÓN GUSTAVO A. MADERO</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AY24" t="str">
            <v>DELEGACIÓN IZTACALCO</v>
          </cell>
          <cell r="AZ24" t="str">
            <v>UNIDAD RESPONSABLE: 02 CD 08 DELEGACIÓN IZTACALCO</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AY25" t="str">
            <v>DELEGACIÓN IZTAPALAPA</v>
          </cell>
          <cell r="AZ25" t="str">
            <v>UNIDAD RESPONSABLE: 02 CD 09 DELEGACIÓN IZTAPALAPA</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AY26" t="str">
            <v>DELEGACIÓN MAGDALENA CONTRERAS</v>
          </cell>
          <cell r="AZ26" t="str">
            <v>UNIDAD RESPONSABLE: 02 CD 10 DELEGACIÓN MAGDALENA CONTRERAS</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AY27" t="str">
            <v>DELEGACIÓN MIGUEL HIDALGO</v>
          </cell>
          <cell r="AZ27" t="str">
            <v>UNIDAD RESPONSABLE: 02 CD 11 DELEGACIÓN MIGUEL HIDALGO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AY28" t="str">
            <v>DELEGACIÓN MILPA ALTA</v>
          </cell>
          <cell r="AZ28" t="str">
            <v>UNIDAD RESPONSABLE: 02 CD 12 DELEGACIÓN MILPA ALTA</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AY29" t="str">
            <v>DELEGACIÓN TLÁHUAC</v>
          </cell>
          <cell r="AZ29" t="str">
            <v>UNIDAD RESPONSABLE: 02 CD 13 DELEGACIÓN TLÁHUAC</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AY30" t="str">
            <v>DELEGACIÓN TLALPAN</v>
          </cell>
          <cell r="AZ30" t="str">
            <v>UNIDAD RESPONSABLE: 02 CD 14 DELEGACIÓN TLALPAN</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AY31" t="str">
            <v>DELEGACIÓN VENUSTIANO CARRANZA</v>
          </cell>
          <cell r="AZ31" t="str">
            <v>UNIDAD RESPONSABLE: 02 CD 15 DELEGACIÓN VENUSTIANO CARRANZA</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AY32" t="str">
            <v>DELEGACIÓN XOCHIMILCO</v>
          </cell>
          <cell r="AZ32" t="str">
            <v>UNIDAD RESPONSABLE: 02 CD 16 DELEGACIÓN XOCHIMILCO</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AY33" t="str">
            <v>DEUDA PÚBLICA DEL DF</v>
          </cell>
          <cell r="AZ33" t="str">
            <v>UNIDAD RESPONSABLE: 16 C0 00 DEUDA PÚBLICA DEL DF</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AY34" t="str">
            <v>FIDEICOMISO DE RECUPERACIÓN CREDITICIA DEL DF</v>
          </cell>
          <cell r="AZ34" t="str">
            <v>UNIDAD RESPONSABLE: 09 PF RC FIDEICOMISO DE RECUPERACIÓN CREDITICIA DEL DF</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AY35" t="str">
            <v>FIDEICOMISO DEL CENTRO HISTÓRICO</v>
          </cell>
          <cell r="AZ35" t="str">
            <v>UNIDAD RESPONSABLE: 07 PF CH FIDEICOMISO DEL CENTRO HISTÓRICO</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AY36" t="str">
            <v>FIDEICOMISO EDUCACIÓN GARANTIZADA DEL DF</v>
          </cell>
          <cell r="AZ36" t="str">
            <v>UNIDAD RESPONSABLE: 36 PF EG FIDEICOMISO EDUCACIÓN GARANTIZADA DEL DF</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AY37" t="str">
            <v>FIDEICOMISO MUSEO DE ARTE POPULAR</v>
          </cell>
          <cell r="AZ37" t="str">
            <v>UNIDAD RESPONSABLE: 31 PF MA FIDEICOMISO MUSEO DE ARTE POPULAR</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AY38" t="str">
            <v>FIDEICOMISO MUSEO DEL ESTANQUILLO</v>
          </cell>
          <cell r="AZ38" t="str">
            <v>UNIDAD RESPONSABLE: 31 PF ME FIDEICOMISO MUSEO DEL ESTANQUILLO</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AY39" t="str">
            <v>FIDEICOMISO PARA EL FONDO DE PROMOCIÓN PARA EL FINANCIAMIENTO DEL TRANSPORTE PÚBLICO</v>
          </cell>
          <cell r="AZ39" t="str">
            <v>UNIDAD RESPONSABLE: 10 P0 TP FIDEICOMISO PARA EL FONDO DE PROMOCIÓN PARA EL FINANCIAMIENTO DEL TRANSPORTE PÚBLICO</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AY40" t="str">
            <v>FIDEICOMISO PARA EL MEJORAMIENTO DE LAS VÍAS DE COMUNICACIÓN DEL DF</v>
          </cell>
          <cell r="AZ40" t="str">
            <v>UNIDAD RESPONSABLE: 07 PF MV FIDEICOMISO PARA EL MEJORAMIENTO DE LAS VÍAS DE COMUNICACIÓN DEL DF</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AY41" t="str">
            <v>FIDEICOMISO PÚBLICO "CIUDAD DIGITAL"</v>
          </cell>
          <cell r="AZ41" t="str">
            <v>UNIDAD RESPONSABLE: 09 PF CD FIDEICOMISO PÚBLICO "CIUDAD DIGITAL"</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AY42" t="str">
            <v>FIDEICOMISO PÚBLICO COMPLEJO AMBIENTAL "XOCHIMILCO"</v>
          </cell>
          <cell r="AZ42" t="str">
            <v>UNIDAD RESPONSABLE: 12 PF CX FIDEICOMISO PÚBLICO COMPLEJO AMBIENTAL "XOCHIMILCO"</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AY43" t="str">
            <v>FONDO AMBIENTAL PÚBLICO DEL DF</v>
          </cell>
          <cell r="AZ43" t="str">
            <v>UNIDAD RESPONSABLE: 06 P0 FA FONDO AMBIENTAL PÚBLICO DEL DF</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AY44" t="str">
            <v>FONDO DE COINVERSIÓN</v>
          </cell>
          <cell r="AZ44" t="str">
            <v>UNIDAD RESPONSABLE: 15 C0 00 FONDO DE COINVERSIÓN</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AY45" t="str">
            <v>FONDO DE DESARROLLO ECONÓMICO DEL DF</v>
          </cell>
          <cell r="AZ45" t="str">
            <v>UNIDAD RESPONSABLE: 12 P0 DE FONDO DE DESARROLLO ECONÓMICO DEL DF</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AY46" t="str">
            <v>FONDO DE SEGURIDAD PÚBLICA DEL DF</v>
          </cell>
          <cell r="AZ46" t="str">
            <v>UNIDAD RESPONSABLE: 14 P0 FS FONDO DE SEGURIDAD PÚBLICA DEL DF</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AY47" t="str">
            <v>FONDO MIXTO DE PROMOCIÓN TURÍSTICA</v>
          </cell>
          <cell r="AZ47" t="str">
            <v>UNIDAD RESPONSABLE: 05 P0 PT FONDO MIXTO DE PROMOCIÓN TURÍSTICA</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AY48" t="str">
            <v>FONDO PARA EL DESARROLLO SOCIAL DE LA CIUDAD DE MÉXICO</v>
          </cell>
          <cell r="AZ48" t="str">
            <v>UNIDAD RESPONSABLE: 04 P0 DS FONDO PARA EL DESARROLLO SOCIAL DE LA CIUDAD DE MÉXICO</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AY49" t="str">
            <v>FONDO PARA LA ATENCIÓN Y APOYO A LAS VÍCTIMAS DEL DELITO</v>
          </cell>
          <cell r="AZ49" t="str">
            <v>UNIDAD RESPONSABLE: 14 P0 AV FONDO PARA LA ATENCIÓN Y APOYO A LAS VÍCTIMAS DEL DELITO</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AY50" t="str">
            <v>HEROICO CUERPO DE BOMBEROS DEL DF</v>
          </cell>
          <cell r="AZ50" t="str">
            <v>UNIDAD RESPONSABLE: 34 PD HB HEROICO CUERPO DE BOMBEROS DEL DF</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AY51" t="str">
            <v>INSTITUTO DE ACCESO A LA INFORMACIÓN PÚBLICA DEL DF</v>
          </cell>
          <cell r="AZ51" t="str">
            <v>UNIDAD RESPONSABLE: 32 A0 00 INSTITUTO DE ACCESO A LA INFORMACIÓN PÚBLICA DEL DF</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AY52" t="str">
            <v>INSTITUTO DE CIENCIA Y TECNOLOGÍA</v>
          </cell>
          <cell r="AZ52" t="str">
            <v>UNIDAD RESPONSABLE: 37 PD CT INSTITUTO DE CIENCIA Y TECNOLOGÍA</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AY53" t="str">
            <v>INSTITUTO DE EDUCACIÓN MEDIA SUPERIOR</v>
          </cell>
          <cell r="AZ53" t="str">
            <v>UNIDAD RESPONSABLE: 36 PD IE INSTITUTO DE EDUCACIÓN MEDIA SUPERIOR</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AY54" t="str">
            <v>INSTITUTO DE FORMACIÓN PROFESIONAL</v>
          </cell>
          <cell r="AZ54" t="str">
            <v>UNIDAD RESPONSABLE: 14 CD 01 INSTITUTO DE FORMACIÓN PROFESIONAL</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AY55" t="str">
            <v>INSTITUTO DE LA JUVENTUD DEL DF</v>
          </cell>
          <cell r="AZ55" t="str">
            <v>UNIDAD RESPONSABLE: 08 PD IJ INSTITUTO DE LA JUVENTUD DEL DF</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AY56" t="str">
            <v>INSTITUTO DE LAS MUJERES DEL DF</v>
          </cell>
          <cell r="AZ56" t="str">
            <v>UNIDAD RESPONSABLE: 08 PD IM INSTITUTO DE LAS MUJERES DEL DF</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AY57" t="str">
            <v>INSTITUTO DE VIVIENDA DEL DF</v>
          </cell>
          <cell r="AZ57" t="str">
            <v>UNIDAD RESPONSABLE: 03 PD IV INSTITUTO DE VIVIENDA DEL DF</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AY58" t="str">
            <v>INSTITUTO ELECTORAL DEL DF</v>
          </cell>
          <cell r="AZ58" t="str">
            <v>UNIDAD RESPONSABLE: 24 A0 00 INSTITUTO ELECTORAL DEL DF</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AY59" t="str">
            <v>INSTITUTO TÉCNICO DE FORMACIÓN POLICIAL</v>
          </cell>
          <cell r="AZ59" t="str">
            <v>UNIDAD RESPONSABLE: 11 CD 01 INSTITUTO TÉCNICO DE FORMACIÓN POLICIAL</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AY60" t="str">
            <v>JEFATURA DE GOBIERNO DEL DF</v>
          </cell>
          <cell r="AZ60" t="str">
            <v>UNIDAD RESPONSABLE: 01 C0 01 JEFATURA DE GOBIERNO DEL DF</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AY61" t="str">
            <v>JUNTA LOCAL DE CONCILIACIÓN Y ARBITRAJE DEL DF</v>
          </cell>
          <cell r="AZ61" t="str">
            <v>UNIDAD RESPONSABLE: 22 A0 00 JUNTA LOCAL DE CONCILIACIÓN Y ARBITRAJE DEL DF</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AY62" t="str">
            <v>METROBÚS</v>
          </cell>
          <cell r="AZ62" t="str">
            <v>UNIDAD RESPONSABLE: 10 PD MB METROBÚS</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AY63" t="str">
            <v>OFICIALÍA MAYOR</v>
          </cell>
          <cell r="AZ63" t="str">
            <v>UNIDAD RESPONSABLE: 12 C0 01 OFICIALÍA MAYOR</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AY64" t="str">
            <v>POLICÍA AUXILIAR DEL DF</v>
          </cell>
          <cell r="AZ64" t="str">
            <v>UNIDAD RESPONSABLE: 11 CD 02 POLICÍA AUXILIAR DEL DF</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AY65" t="str">
            <v>POLICÍA BANCARIA E INDUSTRIAL</v>
          </cell>
          <cell r="AZ65" t="str">
            <v>UNIDAD RESPONSABLE: 11 CD 03 POLICÍA BANCARIA E INDUSTRIAL</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AY66" t="str">
            <v>PROCURADURÍA AMBIENTAL Y DEL ORDENAMIENTO TERRITORIAL DEL DF</v>
          </cell>
          <cell r="AZ66" t="str">
            <v>UNIDAD RESPONSABLE: 30 PD PA PROCURADURÍA AMBIENTAL Y DEL ORDENAMIENTO TERRITORIAL DEL DF</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AY67" t="str">
            <v>PROCURADURÍA GENERAL DE JUSTICIA DEL DF</v>
          </cell>
          <cell r="AZ67" t="str">
            <v>UNIDAD RESPONSABLE: 14 C0 00 PROCURADURÍA GENERAL DE JUSTICIA DEL DF</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AY68" t="str">
            <v>PROCURADURÍA SOCIAL DEL DF</v>
          </cell>
          <cell r="AZ68" t="str">
            <v>UNIDAD RESPONSABLE: 08 PD PS PROCURADURÍA SOCIAL DEL DF</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AY69" t="str">
            <v>RED DE TRANSPORTE DE PASAJEROS DEL DF</v>
          </cell>
          <cell r="AZ69" t="str">
            <v>UNIDAD RESPONSABLE: 10 PD RT RED DE TRANSPORTE DE PASAJEROS DEL DF</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AY70" t="str">
            <v>SECRETARÍA DE CULTURA</v>
          </cell>
          <cell r="AZ70" t="str">
            <v>UNIDAD RESPONSABLE: 31 C0 00 SECRETARÍA DE CULTURA</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AY71" t="str">
            <v>SECRETARÍA DE DESARROLLO ECONÓMICO</v>
          </cell>
          <cell r="AZ71" t="str">
            <v>UNIDAD RESPONSABLE: 04 C0 01 SECRETARÍA DE DESARROLLO ECONÓMICO</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AY72" t="str">
            <v>SECRETARÍA DE DESARROLLO RURAL Y EQUIDAD PARA LAS COMUNIDADES</v>
          </cell>
          <cell r="AZ72" t="str">
            <v>UNIDAD RESPONSABLE: 35 C0 01 SECRETARÍA DE DESARROLLO RURAL Y EQUIDAD PARA LAS COMUNIDADES</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AY73" t="str">
            <v>SECRETARÍA DE DESARROLLO SOCIAL</v>
          </cell>
          <cell r="AZ73" t="str">
            <v>UNIDAD RESPONSABLE: 08 C0 01 SECRETARÍA DE DESARROLLO SOCIAL</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AY74" t="str">
            <v>SECRETARÍA DE DESARROLLO URBANO Y VIVIENDA</v>
          </cell>
          <cell r="AZ74" t="str">
            <v>UNIDAD RESPONSABLE: 03 C0 01 SECRETARÍA DE DESARROLLO URBANO Y VIVIENDA</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AY75" t="str">
            <v>SECRETARÍA DE EDUCACIÓN</v>
          </cell>
          <cell r="AZ75" t="str">
            <v>UNIDAD RESPONSABLE: 36 C0 01 SECRETARÍA DE EDUCACIÓN</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AY76" t="str">
            <v>SECRETARÍA DE FINANZAS</v>
          </cell>
          <cell r="AZ76" t="str">
            <v>UNIDAD RESPONSABLE: 09 C0 01 SECRETARÍA DE FINANZAS</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AY77" t="str">
            <v>SECRETARÍA DE GOBIERNO</v>
          </cell>
          <cell r="AZ77" t="str">
            <v>UNIDAD RESPONSABLE: 02 C0 01 SECRETARÍA DE GOBIERNO</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AY78" t="str">
            <v>SECRETARÍA DE MEDIO AMBIENTE</v>
          </cell>
          <cell r="AZ78" t="str">
            <v>UNIDAD RESPONSABLE: 06 C0 01 SECRETARÍA DE MEDIO AMBIENTE</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AY79" t="str">
            <v>SECRETARÍA DE OBRAS Y SERVICIOS</v>
          </cell>
          <cell r="AZ79" t="str">
            <v>UNIDAD RESPONSABLE: 07 C0 01 SECRETARÍA DE OBRAS Y SERVICIOS</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AY80" t="str">
            <v>SECRETARÍA DE PROTECCIÓN CIVIL</v>
          </cell>
          <cell r="AZ80" t="str">
            <v>UNIDAD RESPONSABLE: 34 C0 01 SECRETARÍA DE PROTECCIÓN CIVIL</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AY81" t="str">
            <v>SECRETARÍA DE SALUD</v>
          </cell>
          <cell r="AZ81" t="str">
            <v>UNIDAD RESPONSABLE: 26 C0 01 SECRETARÍA DE SALUD</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AY82" t="str">
            <v>SECRETARÍA DE SEGURIDAD PÚBLICA</v>
          </cell>
          <cell r="AZ82" t="str">
            <v>UNIDAD RESPONSABLE: 11 C0 01 SECRETARÍA DE SEGURIDAD PÚBLICA</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AY83" t="str">
            <v>SECRETARÍA DE TRANSPORTE Y VIALIDAD</v>
          </cell>
          <cell r="AZ83" t="str">
            <v>UNIDAD RESPONSABLE: 10 C0 01 SECRETARÍA DE TRANSPORTE Y VIALIDAD</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AY84" t="str">
            <v>SECRETARÍA DE TURISMO</v>
          </cell>
          <cell r="AZ84" t="str">
            <v>UNIDAD RESPONSABLE: 05 C0 01 SECRETARÍA DE TURISMO</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AY85" t="str">
            <v>SECRETARÍA DEL TRABAJO Y FOMENTO AL EMPLEO</v>
          </cell>
          <cell r="AZ85" t="str">
            <v>UNIDAD RESPONSABLE: 33 C0 01 SECRETARÍA DEL TRABAJO Y FOMENTO AL EMPLEO</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AY86" t="str">
            <v>SERVICIO DE TRANSPORTES ELÉCTRICOS DEL DF</v>
          </cell>
          <cell r="AZ86" t="str">
            <v>UNIDAD RESPONSABLE: 10 PD TE SERVICIO DE TRANSPORTES ELÉCTRICOS DEL DF</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AY87" t="str">
            <v>SERVICIOS DE SALUD PÚBLICA DEL DF</v>
          </cell>
          <cell r="AZ87" t="str">
            <v>UNIDAD RESPONSABLE: 26 PD SP SERVICIOS DE SALUD PÚBLICA DEL DF</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AY88" t="str">
            <v>SERVICIOS METROPOLITANOS  S.A. DE C.V.</v>
          </cell>
          <cell r="AZ88" t="str">
            <v>UNIDAD RESPONSABLE: 12 PE SM SERVICIOS METROPOLITANOS  S.A. DE C.V.</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AY89" t="str">
            <v>SISTEMA DE AGUAS DE LA CIUDAD DE MÉXICO</v>
          </cell>
          <cell r="AZ89" t="str">
            <v>UNIDAD RESPONSABLE: 06 CD 03 SISTEMA DE AGUAS DE LA CIUDAD DE MÉXICO</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AY90" t="str">
            <v>SISTEMA DE RADIO Y TELEVISIÓN DIGITAL DEL GDF</v>
          </cell>
          <cell r="AZ90" t="str">
            <v>UNIDAD RESPONSABLE: 02 CD 17 SISTEMA DE RADIO Y TELEVISIÓN DIGITAL DEL GDF</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AY91" t="str">
            <v>SISTEMA DE RADIO Y TELEVISIÓN DIGITAL DEL GDF</v>
          </cell>
          <cell r="AZ91" t="str">
            <v>UNIDAD RESPONSABLE: 02 OD 03 SISTEMA DE RADIO Y TELEVISIÓN DIGITAL DEL GDF</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AY92" t="str">
            <v>SISTEMA DE TRANSPORTE COLECTIVO (METRO)</v>
          </cell>
          <cell r="AZ92" t="str">
            <v>UNIDAD RESPONSABLE: 10 PD ME SISTEMA DE TRANSPORTE COLECTIVO (METRO)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AY93" t="str">
            <v>SISTEMA PARA EL DESARROLLO INTEGRAL DE LA FAMILIA DEL DF</v>
          </cell>
          <cell r="AZ93" t="str">
            <v>UNIDAD RESPONSABLE: 01 PD DF SISTEMA PARA EL DESARROLLO INTEGRAL DE LA FAMILIA DEL DF</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AY94" t="str">
            <v>TRIBUNAL DE LO CONTENCIOSO ADMINISTRATIVO DEL DF</v>
          </cell>
          <cell r="AZ94" t="str">
            <v>UNIDAD RESPONSABLE: 21 A0 00 TRIBUNAL DE LO CONTENCIOSO ADMINISTRATIVO DEL DF</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AY95" t="str">
            <v>TRIBUNAL ELECTORAL DEL DF</v>
          </cell>
          <cell r="AZ95" t="str">
            <v>UNIDAD RESPONSABLE: 27 A0 00 TRIBUNAL ELECTORAL DEL DF</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AY96" t="str">
            <v>TRIBUNAL SUPERIOR DE JUSTICIA DEL DF</v>
          </cell>
          <cell r="AZ96" t="str">
            <v>UNIDAD RESPONSABLE: 19 J0 00 TRIBUNAL SUPERIOR DE JUSTICIA DEL DF</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cell r="AY97" t="str">
            <v>UNIVERSIDAD AUTÓNOMA DE LA CIUDAD DE MÉXICO</v>
          </cell>
          <cell r="AZ97" t="str">
            <v>UNIDAD RESPONSABLE: 29 A0 00 UNIVERSIDAD AUTÓNOMA DE LA CIUDAD DE MÉXICO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4:M35"/>
  <sheetViews>
    <sheetView showGridLines="0" tabSelected="1" zoomScale="80" zoomScaleNormal="80" workbookViewId="0">
      <selection activeCell="B49" sqref="B49"/>
    </sheetView>
  </sheetViews>
  <sheetFormatPr baseColWidth="10" defaultColWidth="11.42578125" defaultRowHeight="13.5"/>
  <cols>
    <col min="1" max="4" width="11.42578125" style="1"/>
    <col min="5" max="5" width="10.5703125" style="1" customWidth="1"/>
    <col min="6" max="6" width="6.85546875" style="1" customWidth="1"/>
    <col min="7" max="7" width="8.7109375" style="1" customWidth="1"/>
    <col min="8" max="8" width="14" style="1" customWidth="1"/>
    <col min="9" max="10" width="11.42578125" style="1"/>
    <col min="11" max="11" width="17.28515625" style="1" customWidth="1"/>
    <col min="12" max="16384" width="11.42578125" style="1"/>
  </cols>
  <sheetData>
    <row r="14" spans="1:13" ht="13.15" customHeight="1">
      <c r="A14" s="379" t="s">
        <v>161</v>
      </c>
      <c r="B14" s="379"/>
      <c r="C14" s="379"/>
      <c r="D14" s="379"/>
      <c r="E14" s="379"/>
      <c r="F14" s="379"/>
      <c r="G14" s="379"/>
      <c r="H14" s="379"/>
      <c r="I14" s="379"/>
      <c r="J14" s="379"/>
      <c r="K14" s="379"/>
      <c r="L14" s="102"/>
      <c r="M14" s="102"/>
    </row>
    <row r="15" spans="1:13" ht="13.15" customHeight="1">
      <c r="A15" s="379"/>
      <c r="B15" s="379"/>
      <c r="C15" s="379"/>
      <c r="D15" s="379"/>
      <c r="E15" s="379"/>
      <c r="F15" s="379"/>
      <c r="G15" s="379"/>
      <c r="H15" s="379"/>
      <c r="I15" s="379"/>
      <c r="J15" s="379"/>
      <c r="K15" s="379"/>
      <c r="L15" s="102"/>
      <c r="M15" s="102"/>
    </row>
    <row r="16" spans="1:13" ht="13.15" customHeight="1">
      <c r="A16" s="379"/>
      <c r="B16" s="379"/>
      <c r="C16" s="379"/>
      <c r="D16" s="379"/>
      <c r="E16" s="379"/>
      <c r="F16" s="379"/>
      <c r="G16" s="379"/>
      <c r="H16" s="379"/>
      <c r="I16" s="379"/>
      <c r="J16" s="379"/>
      <c r="K16" s="379"/>
      <c r="L16" s="102"/>
      <c r="M16" s="102"/>
    </row>
    <row r="18" spans="1:13" ht="15" customHeight="1">
      <c r="A18" s="380" t="s">
        <v>158</v>
      </c>
      <c r="B18" s="380"/>
      <c r="C18" s="380"/>
      <c r="D18" s="380"/>
      <c r="E18" s="380"/>
      <c r="F18" s="380"/>
      <c r="G18" s="380"/>
      <c r="H18" s="380"/>
      <c r="I18" s="380"/>
      <c r="J18" s="380"/>
      <c r="K18" s="380"/>
      <c r="L18" s="102"/>
      <c r="M18" s="102"/>
    </row>
    <row r="19" spans="1:13" ht="15" customHeight="1">
      <c r="A19" s="380"/>
      <c r="B19" s="380"/>
      <c r="C19" s="380"/>
      <c r="D19" s="380"/>
      <c r="E19" s="380"/>
      <c r="F19" s="380"/>
      <c r="G19" s="380"/>
      <c r="H19" s="380"/>
      <c r="I19" s="380"/>
      <c r="J19" s="380"/>
      <c r="K19" s="380"/>
      <c r="L19" s="102"/>
      <c r="M19" s="102"/>
    </row>
    <row r="20" spans="1:13" ht="15" customHeight="1">
      <c r="A20" s="380"/>
      <c r="B20" s="380"/>
      <c r="C20" s="380"/>
      <c r="D20" s="380"/>
      <c r="E20" s="380"/>
      <c r="F20" s="380"/>
      <c r="G20" s="380"/>
      <c r="H20" s="380"/>
      <c r="I20" s="380"/>
      <c r="J20" s="380"/>
      <c r="K20" s="380"/>
      <c r="L20" s="102"/>
      <c r="M20" s="102"/>
    </row>
    <row r="21" spans="1:13" ht="15" customHeight="1">
      <c r="A21" s="380"/>
      <c r="B21" s="380"/>
      <c r="C21" s="380"/>
      <c r="D21" s="380"/>
      <c r="E21" s="380"/>
      <c r="F21" s="380"/>
      <c r="G21" s="380"/>
      <c r="H21" s="380"/>
      <c r="I21" s="380"/>
      <c r="J21" s="380"/>
      <c r="K21" s="380"/>
      <c r="L21" s="102"/>
      <c r="M21" s="102"/>
    </row>
    <row r="22" spans="1:13" ht="13.15" customHeight="1">
      <c r="A22" s="102"/>
      <c r="B22" s="102"/>
      <c r="C22" s="102"/>
      <c r="D22" s="102"/>
      <c r="E22" s="102"/>
      <c r="F22" s="102"/>
      <c r="G22" s="102"/>
      <c r="H22" s="102"/>
      <c r="I22" s="102"/>
      <c r="J22" s="102"/>
      <c r="K22" s="102"/>
      <c r="L22" s="102"/>
      <c r="M22" s="102"/>
    </row>
    <row r="23" spans="1:13" ht="13.15" customHeight="1">
      <c r="A23" s="102"/>
      <c r="B23" s="102"/>
      <c r="C23" s="102"/>
      <c r="D23" s="102"/>
      <c r="E23" s="102"/>
      <c r="F23" s="102"/>
      <c r="G23" s="102"/>
      <c r="H23" s="102"/>
      <c r="I23" s="102"/>
      <c r="J23" s="102"/>
      <c r="K23" s="102"/>
      <c r="L23" s="102"/>
      <c r="M23" s="102"/>
    </row>
    <row r="33" spans="1:13" s="106" customFormat="1" ht="16.5">
      <c r="A33" s="88" t="s">
        <v>162</v>
      </c>
      <c r="B33" s="88"/>
      <c r="C33" s="88"/>
      <c r="D33" s="103"/>
      <c r="E33" s="103"/>
      <c r="F33" s="104"/>
      <c r="G33" s="104" t="s">
        <v>163</v>
      </c>
      <c r="H33" s="88"/>
      <c r="I33" s="88"/>
      <c r="J33" s="88"/>
      <c r="K33" s="105"/>
      <c r="L33" s="105"/>
    </row>
    <row r="34" spans="1:13" s="106" customFormat="1" ht="19.899999999999999" customHeight="1">
      <c r="B34" s="381" t="s">
        <v>159</v>
      </c>
      <c r="C34" s="381"/>
      <c r="D34" s="381"/>
      <c r="E34" s="381"/>
      <c r="F34" s="107"/>
      <c r="H34" s="381" t="s">
        <v>743</v>
      </c>
      <c r="I34" s="381"/>
      <c r="J34" s="381"/>
      <c r="K34" s="381"/>
      <c r="L34" s="107"/>
      <c r="M34" s="107"/>
    </row>
    <row r="35" spans="1:13" ht="16.5">
      <c r="B35" s="382" t="s">
        <v>160</v>
      </c>
      <c r="C35" s="382"/>
      <c r="D35" s="382"/>
      <c r="E35" s="382"/>
      <c r="H35" s="382" t="s">
        <v>744</v>
      </c>
      <c r="I35" s="382"/>
      <c r="J35" s="382"/>
      <c r="K35" s="382"/>
    </row>
  </sheetData>
  <mergeCells count="6">
    <mergeCell ref="A14:K16"/>
    <mergeCell ref="A18:K21"/>
    <mergeCell ref="B34:E34"/>
    <mergeCell ref="B35:E35"/>
    <mergeCell ref="H34:K34"/>
    <mergeCell ref="H35:K35"/>
  </mergeCells>
  <printOptions horizontalCentered="1"/>
  <pageMargins left="0.59055118110236227" right="0.59055118110236227" top="0.35433070866141736" bottom="0.35433070866141736" header="0.19685039370078741" footer="0.19685039370078741"/>
  <pageSetup orientation="landscape" r:id="rId1"/>
  <headerFooter scaleWithDoc="0">
    <oddHeader>&amp;C&amp;G</oddHeader>
    <oddFooter>&amp;C&amp;G</oddFooter>
  </headerFooter>
  <legacyDrawingHF r:id="rId2"/>
</worksheet>
</file>

<file path=xl/worksheets/sheet10.xml><?xml version="1.0" encoding="utf-8"?>
<worksheet xmlns="http://schemas.openxmlformats.org/spreadsheetml/2006/main" xmlns:r="http://schemas.openxmlformats.org/officeDocument/2006/relationships">
  <dimension ref="A1:T14"/>
  <sheetViews>
    <sheetView showGridLines="0" zoomScale="110" zoomScaleNormal="110" zoomScaleSheetLayoutView="70" workbookViewId="0">
      <selection activeCell="C24" sqref="C24"/>
    </sheetView>
  </sheetViews>
  <sheetFormatPr baseColWidth="10" defaultColWidth="11.42578125" defaultRowHeight="13.5"/>
  <cols>
    <col min="1" max="1" width="50" style="1" customWidth="1"/>
    <col min="2" max="2" width="6.5703125" style="1" customWidth="1"/>
    <col min="3" max="3" width="74.42578125" style="1" customWidth="1"/>
    <col min="4" max="16384" width="11.42578125" style="1"/>
  </cols>
  <sheetData>
    <row r="1" spans="1:20" ht="35.1" customHeight="1">
      <c r="A1" s="385" t="s">
        <v>93</v>
      </c>
      <c r="B1" s="386"/>
      <c r="C1" s="387"/>
    </row>
    <row r="2" spans="1:20" ht="6" customHeight="1">
      <c r="C2" s="85"/>
    </row>
    <row r="3" spans="1:20" s="85" customFormat="1" ht="20.100000000000001" customHeight="1">
      <c r="A3" s="388" t="s">
        <v>164</v>
      </c>
      <c r="B3" s="389"/>
      <c r="C3" s="390"/>
      <c r="D3" s="86"/>
      <c r="E3" s="86"/>
      <c r="F3" s="86"/>
      <c r="G3" s="86"/>
      <c r="H3" s="86"/>
      <c r="I3" s="86"/>
      <c r="J3" s="86"/>
      <c r="K3" s="86"/>
      <c r="L3" s="86"/>
      <c r="M3" s="86"/>
      <c r="N3" s="86"/>
      <c r="O3" s="86"/>
      <c r="P3" s="86"/>
      <c r="Q3" s="86"/>
      <c r="R3" s="86"/>
      <c r="S3" s="86"/>
      <c r="T3" s="86"/>
    </row>
    <row r="4" spans="1:20" s="85" customFormat="1" ht="20.100000000000001" customHeight="1">
      <c r="A4" s="388" t="s">
        <v>165</v>
      </c>
      <c r="B4" s="389"/>
      <c r="C4" s="390"/>
      <c r="D4" s="86"/>
      <c r="E4" s="86"/>
      <c r="F4" s="86"/>
      <c r="G4" s="86"/>
      <c r="H4" s="86"/>
      <c r="I4" s="86"/>
      <c r="J4" s="86"/>
      <c r="K4" s="86"/>
      <c r="L4" s="86"/>
      <c r="M4" s="86"/>
      <c r="N4" s="86"/>
      <c r="O4" s="86"/>
      <c r="P4" s="86"/>
      <c r="Q4" s="86"/>
      <c r="R4" s="86"/>
      <c r="S4" s="86"/>
      <c r="T4" s="86"/>
    </row>
    <row r="5" spans="1:20" s="85" customFormat="1" ht="38.25" customHeight="1">
      <c r="A5" s="388" t="s">
        <v>299</v>
      </c>
      <c r="B5" s="389"/>
      <c r="C5" s="390"/>
      <c r="D5" s="86"/>
      <c r="E5" s="86"/>
      <c r="F5" s="86"/>
      <c r="G5" s="86"/>
      <c r="H5" s="86"/>
      <c r="I5" s="86"/>
      <c r="J5" s="86"/>
      <c r="K5" s="86"/>
      <c r="L5" s="86"/>
      <c r="M5" s="86"/>
      <c r="N5" s="86"/>
      <c r="O5" s="86"/>
      <c r="P5" s="86"/>
      <c r="Q5" s="86"/>
      <c r="R5" s="86"/>
      <c r="S5" s="86"/>
      <c r="T5" s="86"/>
    </row>
    <row r="6" spans="1:20" ht="30" customHeight="1">
      <c r="A6" s="450" t="s">
        <v>95</v>
      </c>
      <c r="B6" s="451"/>
      <c r="C6" s="452"/>
    </row>
    <row r="7" spans="1:20" s="70" customFormat="1" ht="15" customHeight="1">
      <c r="A7" s="100"/>
      <c r="B7" s="82"/>
      <c r="C7" s="157"/>
    </row>
    <row r="8" spans="1:20" s="70" customFormat="1" ht="44.25" customHeight="1">
      <c r="A8" s="441" t="s">
        <v>302</v>
      </c>
      <c r="B8" s="442"/>
      <c r="C8" s="443"/>
    </row>
    <row r="9" spans="1:20" s="70" customFormat="1" ht="37.5" customHeight="1">
      <c r="A9" s="441"/>
      <c r="B9" s="442"/>
      <c r="C9" s="443"/>
    </row>
    <row r="10" spans="1:20" s="70" customFormat="1" ht="15" customHeight="1">
      <c r="A10" s="444"/>
      <c r="B10" s="445"/>
      <c r="C10" s="446"/>
    </row>
    <row r="11" spans="1:20" s="70" customFormat="1" ht="15" customHeight="1">
      <c r="A11" s="447"/>
      <c r="B11" s="448"/>
      <c r="C11" s="449"/>
    </row>
    <row r="13" spans="1:20">
      <c r="A13" s="40"/>
      <c r="B13" s="40"/>
      <c r="C13" s="11"/>
    </row>
    <row r="14" spans="1:20">
      <c r="A14" s="41"/>
      <c r="B14" s="41"/>
      <c r="C14" s="14"/>
    </row>
  </sheetData>
  <mergeCells count="9">
    <mergeCell ref="A9:C9"/>
    <mergeCell ref="A10:C10"/>
    <mergeCell ref="A11:C11"/>
    <mergeCell ref="A1:C1"/>
    <mergeCell ref="A3:C3"/>
    <mergeCell ref="A4:C4"/>
    <mergeCell ref="A5:C5"/>
    <mergeCell ref="A6:C6"/>
    <mergeCell ref="A8:C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11.xml><?xml version="1.0" encoding="utf-8"?>
<worksheet xmlns="http://schemas.openxmlformats.org/spreadsheetml/2006/main" xmlns:r="http://schemas.openxmlformats.org/officeDocument/2006/relationships">
  <dimension ref="A1:T14"/>
  <sheetViews>
    <sheetView showGridLines="0" zoomScale="110" zoomScaleNormal="110" zoomScaleSheetLayoutView="70" workbookViewId="0">
      <selection activeCell="A14" sqref="A14"/>
    </sheetView>
  </sheetViews>
  <sheetFormatPr baseColWidth="10" defaultColWidth="11.42578125" defaultRowHeight="13.5"/>
  <cols>
    <col min="1" max="1" width="50" style="1" customWidth="1"/>
    <col min="2" max="2" width="6.5703125" style="1" customWidth="1"/>
    <col min="3" max="3" width="71" style="1" customWidth="1"/>
    <col min="4" max="16384" width="11.42578125" style="1"/>
  </cols>
  <sheetData>
    <row r="1" spans="1:20" ht="35.1" customHeight="1">
      <c r="A1" s="385" t="s">
        <v>93</v>
      </c>
      <c r="B1" s="386"/>
      <c r="C1" s="387"/>
    </row>
    <row r="2" spans="1:20" ht="6" customHeight="1">
      <c r="C2" s="85"/>
    </row>
    <row r="3" spans="1:20" s="85" customFormat="1" ht="20.100000000000001" customHeight="1">
      <c r="A3" s="388" t="s">
        <v>164</v>
      </c>
      <c r="B3" s="389"/>
      <c r="C3" s="390"/>
      <c r="D3" s="86"/>
      <c r="E3" s="86"/>
      <c r="F3" s="86"/>
      <c r="G3" s="86"/>
      <c r="H3" s="86"/>
      <c r="I3" s="86"/>
      <c r="J3" s="86"/>
      <c r="K3" s="86"/>
      <c r="L3" s="86"/>
      <c r="M3" s="86"/>
      <c r="N3" s="86"/>
      <c r="O3" s="86"/>
      <c r="P3" s="86"/>
      <c r="Q3" s="86"/>
      <c r="R3" s="86"/>
      <c r="S3" s="86"/>
      <c r="T3" s="86"/>
    </row>
    <row r="4" spans="1:20" s="85" customFormat="1" ht="20.100000000000001" customHeight="1">
      <c r="A4" s="388" t="s">
        <v>165</v>
      </c>
      <c r="B4" s="389"/>
      <c r="C4" s="390"/>
      <c r="D4" s="86"/>
      <c r="E4" s="86"/>
      <c r="F4" s="86"/>
      <c r="G4" s="86"/>
      <c r="H4" s="86"/>
      <c r="I4" s="86"/>
      <c r="J4" s="86"/>
      <c r="K4" s="86"/>
      <c r="L4" s="86"/>
      <c r="M4" s="86"/>
      <c r="N4" s="86"/>
      <c r="O4" s="86"/>
      <c r="P4" s="86"/>
      <c r="Q4" s="86"/>
      <c r="R4" s="86"/>
      <c r="S4" s="86"/>
      <c r="T4" s="86"/>
    </row>
    <row r="5" spans="1:20" s="85" customFormat="1" ht="38.25" customHeight="1">
      <c r="A5" s="388" t="s">
        <v>301</v>
      </c>
      <c r="B5" s="389"/>
      <c r="C5" s="390"/>
      <c r="D5" s="86"/>
      <c r="E5" s="86"/>
      <c r="F5" s="86"/>
      <c r="G5" s="86"/>
      <c r="H5" s="86"/>
      <c r="I5" s="86"/>
      <c r="J5" s="86"/>
      <c r="K5" s="86"/>
      <c r="L5" s="86"/>
      <c r="M5" s="86"/>
      <c r="N5" s="86"/>
      <c r="O5" s="86"/>
      <c r="P5" s="86"/>
      <c r="Q5" s="86"/>
      <c r="R5" s="86"/>
      <c r="S5" s="86"/>
      <c r="T5" s="86"/>
    </row>
    <row r="6" spans="1:20" ht="30" customHeight="1">
      <c r="A6" s="450" t="s">
        <v>95</v>
      </c>
      <c r="B6" s="451"/>
      <c r="C6" s="452"/>
    </row>
    <row r="7" spans="1:20" s="70" customFormat="1" ht="15" customHeight="1">
      <c r="A7" s="100"/>
      <c r="B7" s="82"/>
      <c r="C7" s="157"/>
    </row>
    <row r="8" spans="1:20" s="70" customFormat="1" ht="44.25" customHeight="1">
      <c r="A8" s="453" t="s">
        <v>303</v>
      </c>
      <c r="B8" s="454"/>
      <c r="C8" s="455"/>
    </row>
    <row r="9" spans="1:20" s="70" customFormat="1" ht="29.25" customHeight="1">
      <c r="A9" s="441"/>
      <c r="B9" s="442"/>
      <c r="C9" s="443"/>
    </row>
    <row r="10" spans="1:20" s="70" customFormat="1" ht="15" customHeight="1">
      <c r="A10" s="444"/>
      <c r="B10" s="445"/>
      <c r="C10" s="446"/>
    </row>
    <row r="11" spans="1:20" s="70" customFormat="1" ht="15" customHeight="1">
      <c r="A11" s="447"/>
      <c r="B11" s="448"/>
      <c r="C11" s="449"/>
    </row>
    <row r="13" spans="1:20">
      <c r="A13" s="40"/>
      <c r="B13" s="40"/>
      <c r="C13" s="11"/>
    </row>
    <row r="14" spans="1:20">
      <c r="A14" s="41"/>
      <c r="B14" s="41"/>
      <c r="C14" s="14"/>
    </row>
  </sheetData>
  <mergeCells count="9">
    <mergeCell ref="A9:C9"/>
    <mergeCell ref="A10:C10"/>
    <mergeCell ref="A11:C11"/>
    <mergeCell ref="A1:C1"/>
    <mergeCell ref="A3:C3"/>
    <mergeCell ref="A4:C4"/>
    <mergeCell ref="A5:C5"/>
    <mergeCell ref="A6:C6"/>
    <mergeCell ref="A8:C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12.xml><?xml version="1.0" encoding="utf-8"?>
<worksheet xmlns="http://schemas.openxmlformats.org/spreadsheetml/2006/main" xmlns:r="http://schemas.openxmlformats.org/officeDocument/2006/relationships">
  <dimension ref="A1:P42"/>
  <sheetViews>
    <sheetView showGridLines="0" zoomScaleNormal="100" workbookViewId="0">
      <selection activeCell="C41" sqref="C41"/>
    </sheetView>
  </sheetViews>
  <sheetFormatPr baseColWidth="10" defaultColWidth="11.42578125" defaultRowHeight="13.5"/>
  <cols>
    <col min="1" max="7" width="5" style="1" customWidth="1"/>
    <col min="8" max="8" width="49.28515625" style="1" customWidth="1"/>
    <col min="9" max="9" width="10.7109375" style="1" customWidth="1"/>
    <col min="10" max="10" width="10.5703125" style="1" customWidth="1"/>
    <col min="11" max="11" width="12.7109375" style="1" customWidth="1"/>
    <col min="12" max="12" width="11.5703125" style="1" customWidth="1"/>
    <col min="13" max="13" width="16" style="1" customWidth="1"/>
    <col min="14" max="14" width="15" style="1" customWidth="1"/>
    <col min="15" max="15" width="15.7109375" style="1" customWidth="1"/>
    <col min="16" max="16384" width="11.42578125" style="1"/>
  </cols>
  <sheetData>
    <row r="1" spans="1:15" ht="34.9" customHeight="1">
      <c r="A1" s="385" t="s">
        <v>147</v>
      </c>
      <c r="B1" s="386"/>
      <c r="C1" s="386"/>
      <c r="D1" s="386"/>
      <c r="E1" s="386"/>
      <c r="F1" s="386"/>
      <c r="G1" s="386"/>
      <c r="H1" s="386"/>
      <c r="I1" s="386"/>
      <c r="J1" s="386"/>
      <c r="K1" s="386"/>
      <c r="L1" s="386"/>
      <c r="M1" s="386"/>
      <c r="N1" s="386"/>
      <c r="O1" s="387"/>
    </row>
    <row r="2" spans="1:15" ht="7.9" customHeight="1">
      <c r="A2" s="155"/>
      <c r="B2" s="155"/>
      <c r="C2" s="155"/>
      <c r="D2" s="155"/>
      <c r="E2" s="155"/>
      <c r="F2" s="155"/>
      <c r="G2" s="155"/>
      <c r="H2" s="155"/>
      <c r="I2" s="155"/>
      <c r="J2" s="155"/>
      <c r="K2" s="155"/>
      <c r="L2" s="155"/>
      <c r="M2" s="155"/>
      <c r="N2" s="155"/>
      <c r="O2" s="155"/>
    </row>
    <row r="3" spans="1:15" ht="19.149999999999999" customHeight="1">
      <c r="A3" s="467" t="s">
        <v>164</v>
      </c>
      <c r="B3" s="468"/>
      <c r="C3" s="468"/>
      <c r="D3" s="468"/>
      <c r="E3" s="468"/>
      <c r="F3" s="468"/>
      <c r="G3" s="468"/>
      <c r="H3" s="468"/>
      <c r="I3" s="468"/>
      <c r="J3" s="468"/>
      <c r="K3" s="468"/>
      <c r="L3" s="468"/>
      <c r="M3" s="468"/>
      <c r="N3" s="468"/>
      <c r="O3" s="469"/>
    </row>
    <row r="4" spans="1:15" ht="19.149999999999999" customHeight="1">
      <c r="A4" s="467" t="s">
        <v>165</v>
      </c>
      <c r="B4" s="468"/>
      <c r="C4" s="468"/>
      <c r="D4" s="468"/>
      <c r="E4" s="468"/>
      <c r="F4" s="468"/>
      <c r="G4" s="468"/>
      <c r="H4" s="468"/>
      <c r="I4" s="468"/>
      <c r="J4" s="468"/>
      <c r="K4" s="468"/>
      <c r="L4" s="468"/>
      <c r="M4" s="468"/>
      <c r="N4" s="468"/>
      <c r="O4" s="469"/>
    </row>
    <row r="5" spans="1:15" ht="19.899999999999999" customHeight="1">
      <c r="A5" s="383" t="s">
        <v>88</v>
      </c>
      <c r="B5" s="383" t="s">
        <v>148</v>
      </c>
      <c r="C5" s="383" t="s">
        <v>39</v>
      </c>
      <c r="D5" s="383" t="s">
        <v>36</v>
      </c>
      <c r="E5" s="383" t="s">
        <v>37</v>
      </c>
      <c r="F5" s="383" t="s">
        <v>7</v>
      </c>
      <c r="G5" s="383" t="s">
        <v>78</v>
      </c>
      <c r="H5" s="480" t="s">
        <v>8</v>
      </c>
      <c r="I5" s="383" t="s">
        <v>149</v>
      </c>
      <c r="J5" s="410" t="s">
        <v>150</v>
      </c>
      <c r="K5" s="411"/>
      <c r="L5" s="479"/>
      <c r="M5" s="410" t="s">
        <v>151</v>
      </c>
      <c r="N5" s="411"/>
      <c r="O5" s="479"/>
    </row>
    <row r="6" spans="1:15" ht="19.899999999999999" customHeight="1">
      <c r="A6" s="384"/>
      <c r="B6" s="384"/>
      <c r="C6" s="384"/>
      <c r="D6" s="384"/>
      <c r="E6" s="384"/>
      <c r="F6" s="384"/>
      <c r="G6" s="384"/>
      <c r="H6" s="481"/>
      <c r="I6" s="384"/>
      <c r="J6" s="135" t="s">
        <v>152</v>
      </c>
      <c r="K6" s="135" t="s">
        <v>156</v>
      </c>
      <c r="L6" s="135" t="s">
        <v>153</v>
      </c>
      <c r="M6" s="135" t="s">
        <v>96</v>
      </c>
      <c r="N6" s="135" t="s">
        <v>140</v>
      </c>
      <c r="O6" s="135" t="s">
        <v>16</v>
      </c>
    </row>
    <row r="7" spans="1:15" s="137" customFormat="1" ht="15" customHeight="1">
      <c r="A7" s="278" t="s">
        <v>304</v>
      </c>
      <c r="B7" s="278" t="s">
        <v>304</v>
      </c>
      <c r="C7" s="278" t="s">
        <v>304</v>
      </c>
      <c r="D7" s="278" t="s">
        <v>305</v>
      </c>
      <c r="E7" s="278" t="s">
        <v>306</v>
      </c>
      <c r="F7" s="278" t="s">
        <v>307</v>
      </c>
      <c r="G7" s="278"/>
      <c r="H7" s="279" t="s">
        <v>178</v>
      </c>
      <c r="I7" s="278" t="s">
        <v>308</v>
      </c>
      <c r="J7" s="278">
        <v>2</v>
      </c>
      <c r="K7" s="136" t="s">
        <v>305</v>
      </c>
      <c r="L7" s="136" t="s">
        <v>305</v>
      </c>
      <c r="M7" s="287">
        <v>153500</v>
      </c>
      <c r="N7" s="288">
        <v>0</v>
      </c>
      <c r="O7" s="288">
        <v>0</v>
      </c>
    </row>
    <row r="8" spans="1:15">
      <c r="A8" s="473"/>
      <c r="B8" s="474"/>
      <c r="C8" s="474"/>
      <c r="D8" s="474"/>
      <c r="E8" s="474"/>
      <c r="F8" s="474"/>
      <c r="G8" s="474"/>
      <c r="H8" s="474"/>
      <c r="I8" s="474"/>
      <c r="J8" s="474"/>
      <c r="K8" s="474"/>
      <c r="L8" s="474"/>
      <c r="M8" s="474"/>
      <c r="N8" s="474"/>
      <c r="O8" s="475"/>
    </row>
    <row r="9" spans="1:15" s="215" customFormat="1">
      <c r="A9" s="470" t="s">
        <v>309</v>
      </c>
      <c r="B9" s="471"/>
      <c r="C9" s="471"/>
      <c r="D9" s="471"/>
      <c r="E9" s="471"/>
      <c r="F9" s="471"/>
      <c r="G9" s="471"/>
      <c r="H9" s="471"/>
      <c r="I9" s="471"/>
      <c r="J9" s="471"/>
      <c r="K9" s="471"/>
      <c r="L9" s="471"/>
      <c r="M9" s="471"/>
      <c r="N9" s="471"/>
      <c r="O9" s="472"/>
    </row>
    <row r="10" spans="1:15" s="215" customFormat="1">
      <c r="A10" s="470" t="s">
        <v>154</v>
      </c>
      <c r="B10" s="471"/>
      <c r="C10" s="471"/>
      <c r="D10" s="471"/>
      <c r="E10" s="471"/>
      <c r="F10" s="471"/>
      <c r="G10" s="471"/>
      <c r="H10" s="471"/>
      <c r="I10" s="471"/>
      <c r="J10" s="471"/>
      <c r="K10" s="471"/>
      <c r="L10" s="471"/>
      <c r="M10" s="471"/>
      <c r="N10" s="471"/>
      <c r="O10" s="472"/>
    </row>
    <row r="11" spans="1:15" s="215" customFormat="1" ht="32.25" customHeight="1">
      <c r="A11" s="459" t="s">
        <v>752</v>
      </c>
      <c r="B11" s="460"/>
      <c r="C11" s="460"/>
      <c r="D11" s="460"/>
      <c r="E11" s="460"/>
      <c r="F11" s="460"/>
      <c r="G11" s="460"/>
      <c r="H11" s="460"/>
      <c r="I11" s="460"/>
      <c r="J11" s="460"/>
      <c r="K11" s="460"/>
      <c r="L11" s="460"/>
      <c r="M11" s="460"/>
      <c r="N11" s="460"/>
      <c r="O11" s="461"/>
    </row>
    <row r="12" spans="1:15" s="215" customFormat="1" ht="60.75" customHeight="1">
      <c r="A12" s="459" t="s">
        <v>749</v>
      </c>
      <c r="B12" s="460"/>
      <c r="C12" s="460"/>
      <c r="D12" s="460"/>
      <c r="E12" s="460"/>
      <c r="F12" s="460"/>
      <c r="G12" s="460"/>
      <c r="H12" s="460"/>
      <c r="I12" s="460"/>
      <c r="J12" s="460"/>
      <c r="K12" s="460"/>
      <c r="L12" s="460"/>
      <c r="M12" s="460"/>
      <c r="N12" s="460"/>
      <c r="O12" s="461"/>
    </row>
    <row r="13" spans="1:15" s="215" customFormat="1" ht="39" customHeight="1">
      <c r="A13" s="459" t="s">
        <v>750</v>
      </c>
      <c r="B13" s="460"/>
      <c r="C13" s="460"/>
      <c r="D13" s="460"/>
      <c r="E13" s="460"/>
      <c r="F13" s="460"/>
      <c r="G13" s="460"/>
      <c r="H13" s="460"/>
      <c r="I13" s="460"/>
      <c r="J13" s="460"/>
      <c r="K13" s="460"/>
      <c r="L13" s="460"/>
      <c r="M13" s="460"/>
      <c r="N13" s="460"/>
      <c r="O13" s="461"/>
    </row>
    <row r="14" spans="1:15" s="215" customFormat="1" ht="21.75" customHeight="1">
      <c r="A14" s="459" t="s">
        <v>751</v>
      </c>
      <c r="B14" s="460"/>
      <c r="C14" s="460"/>
      <c r="D14" s="460"/>
      <c r="E14" s="460"/>
      <c r="F14" s="460"/>
      <c r="G14" s="460"/>
      <c r="H14" s="460"/>
      <c r="I14" s="460"/>
      <c r="J14" s="460"/>
      <c r="K14" s="460"/>
      <c r="L14" s="460"/>
      <c r="M14" s="460"/>
      <c r="N14" s="460"/>
      <c r="O14" s="461"/>
    </row>
    <row r="15" spans="1:15" s="215" customFormat="1" ht="39.75" customHeight="1">
      <c r="A15" s="456" t="s">
        <v>311</v>
      </c>
      <c r="B15" s="457"/>
      <c r="C15" s="457"/>
      <c r="D15" s="457"/>
      <c r="E15" s="457"/>
      <c r="F15" s="457"/>
      <c r="G15" s="457"/>
      <c r="H15" s="457"/>
      <c r="I15" s="457"/>
      <c r="J15" s="457"/>
      <c r="K15" s="457"/>
      <c r="L15" s="457"/>
      <c r="M15" s="457"/>
      <c r="N15" s="457"/>
      <c r="O15" s="458"/>
    </row>
    <row r="16" spans="1:15" s="215" customFormat="1">
      <c r="A16" s="470" t="s">
        <v>155</v>
      </c>
      <c r="B16" s="471"/>
      <c r="C16" s="471"/>
      <c r="D16" s="471"/>
      <c r="E16" s="471"/>
      <c r="F16" s="471"/>
      <c r="G16" s="471"/>
      <c r="H16" s="471"/>
      <c r="I16" s="471"/>
      <c r="J16" s="471"/>
      <c r="K16" s="471"/>
      <c r="L16" s="471"/>
      <c r="M16" s="471"/>
      <c r="N16" s="471"/>
      <c r="O16" s="472"/>
    </row>
    <row r="17" spans="1:15">
      <c r="A17" s="138"/>
      <c r="B17" s="139"/>
      <c r="C17" s="139"/>
      <c r="D17" s="139"/>
      <c r="E17" s="139"/>
      <c r="F17" s="139"/>
      <c r="G17" s="139"/>
      <c r="H17" s="139"/>
      <c r="I17" s="139"/>
      <c r="J17" s="139"/>
      <c r="K17" s="139"/>
      <c r="L17" s="139"/>
      <c r="M17" s="139"/>
      <c r="N17" s="139"/>
      <c r="O17" s="140"/>
    </row>
    <row r="18" spans="1:15" s="137" customFormat="1" ht="15" customHeight="1">
      <c r="A18" s="280" t="s">
        <v>304</v>
      </c>
      <c r="B18" s="280" t="s">
        <v>305</v>
      </c>
      <c r="C18" s="280" t="s">
        <v>305</v>
      </c>
      <c r="D18" s="280" t="s">
        <v>305</v>
      </c>
      <c r="E18" s="280" t="s">
        <v>312</v>
      </c>
      <c r="F18" s="280" t="s">
        <v>313</v>
      </c>
      <c r="G18" s="280"/>
      <c r="H18" s="279" t="s">
        <v>183</v>
      </c>
      <c r="I18" s="280" t="s">
        <v>314</v>
      </c>
      <c r="J18" s="141" t="s">
        <v>315</v>
      </c>
      <c r="K18" s="141">
        <v>96</v>
      </c>
      <c r="L18" s="281">
        <v>1517</v>
      </c>
      <c r="M18" s="282">
        <v>50000</v>
      </c>
      <c r="N18" s="283">
        <v>0</v>
      </c>
      <c r="O18" s="283">
        <v>0</v>
      </c>
    </row>
    <row r="19" spans="1:15">
      <c r="A19" s="473"/>
      <c r="B19" s="474"/>
      <c r="C19" s="474"/>
      <c r="D19" s="474"/>
      <c r="E19" s="474"/>
      <c r="F19" s="474"/>
      <c r="G19" s="474"/>
      <c r="H19" s="474"/>
      <c r="I19" s="474"/>
      <c r="J19" s="474"/>
      <c r="K19" s="474"/>
      <c r="L19" s="474"/>
      <c r="M19" s="474"/>
      <c r="N19" s="474"/>
      <c r="O19" s="475"/>
    </row>
    <row r="20" spans="1:15" s="215" customFormat="1" ht="36" customHeight="1">
      <c r="A20" s="459" t="s">
        <v>316</v>
      </c>
      <c r="B20" s="460"/>
      <c r="C20" s="460"/>
      <c r="D20" s="460"/>
      <c r="E20" s="460"/>
      <c r="F20" s="460"/>
      <c r="G20" s="460"/>
      <c r="H20" s="460"/>
      <c r="I20" s="460"/>
      <c r="J20" s="460"/>
      <c r="K20" s="460"/>
      <c r="L20" s="460"/>
      <c r="M20" s="460"/>
      <c r="N20" s="460"/>
      <c r="O20" s="461"/>
    </row>
    <row r="21" spans="1:15" s="215" customFormat="1">
      <c r="A21" s="470" t="s">
        <v>154</v>
      </c>
      <c r="B21" s="471"/>
      <c r="C21" s="471"/>
      <c r="D21" s="471"/>
      <c r="E21" s="471"/>
      <c r="F21" s="471"/>
      <c r="G21" s="471"/>
      <c r="H21" s="471"/>
      <c r="I21" s="471"/>
      <c r="J21" s="471"/>
      <c r="K21" s="471"/>
      <c r="L21" s="471"/>
      <c r="M21" s="471"/>
      <c r="N21" s="471"/>
      <c r="O21" s="472"/>
    </row>
    <row r="22" spans="1:15" s="215" customFormat="1" ht="45" customHeight="1">
      <c r="A22" s="459" t="s">
        <v>753</v>
      </c>
      <c r="B22" s="460"/>
      <c r="C22" s="460"/>
      <c r="D22" s="460"/>
      <c r="E22" s="460"/>
      <c r="F22" s="460"/>
      <c r="G22" s="460"/>
      <c r="H22" s="460"/>
      <c r="I22" s="460"/>
      <c r="J22" s="460"/>
      <c r="K22" s="460"/>
      <c r="L22" s="460"/>
      <c r="M22" s="460"/>
      <c r="N22" s="460"/>
      <c r="O22" s="461"/>
    </row>
    <row r="23" spans="1:15" s="215" customFormat="1" ht="65.25" customHeight="1">
      <c r="A23" s="459" t="s">
        <v>317</v>
      </c>
      <c r="B23" s="460"/>
      <c r="C23" s="460"/>
      <c r="D23" s="460"/>
      <c r="E23" s="460"/>
      <c r="F23" s="460"/>
      <c r="G23" s="460"/>
      <c r="H23" s="460"/>
      <c r="I23" s="460"/>
      <c r="J23" s="460"/>
      <c r="K23" s="460"/>
      <c r="L23" s="460"/>
      <c r="M23" s="460"/>
      <c r="N23" s="460"/>
      <c r="O23" s="461"/>
    </row>
    <row r="24" spans="1:15" s="215" customFormat="1">
      <c r="A24" s="470" t="s">
        <v>155</v>
      </c>
      <c r="B24" s="471"/>
      <c r="C24" s="471"/>
      <c r="D24" s="471"/>
      <c r="E24" s="471"/>
      <c r="F24" s="471"/>
      <c r="G24" s="471"/>
      <c r="H24" s="471"/>
      <c r="I24" s="471"/>
      <c r="J24" s="471"/>
      <c r="K24" s="471"/>
      <c r="L24" s="471"/>
      <c r="M24" s="471"/>
      <c r="N24" s="471"/>
      <c r="O24" s="472"/>
    </row>
    <row r="25" spans="1:15" s="215" customFormat="1">
      <c r="A25" s="345"/>
      <c r="B25" s="346"/>
      <c r="C25" s="346"/>
      <c r="D25" s="346"/>
      <c r="E25" s="346"/>
      <c r="F25" s="346"/>
      <c r="G25" s="346"/>
      <c r="H25" s="346"/>
      <c r="I25" s="346"/>
      <c r="J25" s="346"/>
      <c r="K25" s="346"/>
      <c r="L25" s="346"/>
      <c r="M25" s="346"/>
      <c r="N25" s="346"/>
      <c r="O25" s="347"/>
    </row>
    <row r="26" spans="1:15" s="285" customFormat="1" ht="18.75" customHeight="1">
      <c r="A26" s="280" t="s">
        <v>304</v>
      </c>
      <c r="B26" s="280" t="s">
        <v>306</v>
      </c>
      <c r="C26" s="280" t="s">
        <v>305</v>
      </c>
      <c r="D26" s="280" t="s">
        <v>306</v>
      </c>
      <c r="E26" s="280" t="s">
        <v>305</v>
      </c>
      <c r="F26" s="280" t="s">
        <v>318</v>
      </c>
      <c r="G26" s="280"/>
      <c r="H26" s="279" t="s">
        <v>195</v>
      </c>
      <c r="I26" s="280" t="s">
        <v>319</v>
      </c>
      <c r="J26" s="284">
        <v>1932</v>
      </c>
      <c r="K26" s="280" t="s">
        <v>320</v>
      </c>
      <c r="L26" s="284">
        <f>384+650</f>
        <v>1034</v>
      </c>
      <c r="M26" s="286">
        <v>17656244</v>
      </c>
      <c r="N26" s="286">
        <v>2783688.81</v>
      </c>
      <c r="O26" s="286">
        <v>2778468.81</v>
      </c>
    </row>
    <row r="27" spans="1:15">
      <c r="A27" s="473"/>
      <c r="B27" s="474"/>
      <c r="C27" s="474"/>
      <c r="D27" s="474"/>
      <c r="E27" s="474"/>
      <c r="F27" s="474"/>
      <c r="G27" s="474"/>
      <c r="H27" s="474"/>
      <c r="I27" s="474"/>
      <c r="J27" s="474"/>
      <c r="K27" s="474"/>
      <c r="L27" s="474"/>
      <c r="M27" s="474"/>
      <c r="N27" s="474"/>
      <c r="O27" s="475"/>
    </row>
    <row r="28" spans="1:15">
      <c r="A28" s="476" t="s">
        <v>321</v>
      </c>
      <c r="B28" s="477"/>
      <c r="C28" s="477"/>
      <c r="D28" s="477"/>
      <c r="E28" s="477"/>
      <c r="F28" s="477"/>
      <c r="G28" s="477"/>
      <c r="H28" s="477"/>
      <c r="I28" s="477"/>
      <c r="J28" s="477"/>
      <c r="K28" s="477"/>
      <c r="L28" s="477"/>
      <c r="M28" s="477"/>
      <c r="N28" s="477"/>
      <c r="O28" s="478"/>
    </row>
    <row r="29" spans="1:15" s="215" customFormat="1">
      <c r="A29" s="345"/>
      <c r="B29" s="346"/>
      <c r="C29" s="346"/>
      <c r="D29" s="346"/>
      <c r="E29" s="346"/>
      <c r="F29" s="346"/>
      <c r="G29" s="346"/>
      <c r="H29" s="346"/>
      <c r="I29" s="346"/>
      <c r="J29" s="346"/>
      <c r="K29" s="346"/>
      <c r="L29" s="346"/>
      <c r="M29" s="346"/>
      <c r="N29" s="346"/>
      <c r="O29" s="347"/>
    </row>
    <row r="30" spans="1:15" s="215" customFormat="1">
      <c r="A30" s="470" t="s">
        <v>154</v>
      </c>
      <c r="B30" s="471"/>
      <c r="C30" s="471"/>
      <c r="D30" s="471"/>
      <c r="E30" s="471"/>
      <c r="F30" s="471"/>
      <c r="G30" s="471"/>
      <c r="H30" s="471"/>
      <c r="I30" s="471"/>
      <c r="J30" s="471"/>
      <c r="K30" s="471"/>
      <c r="L30" s="471"/>
      <c r="M30" s="471"/>
      <c r="N30" s="471"/>
      <c r="O30" s="472"/>
    </row>
    <row r="31" spans="1:15" s="215" customFormat="1" ht="36.75" customHeight="1">
      <c r="A31" s="459" t="s">
        <v>323</v>
      </c>
      <c r="B31" s="460"/>
      <c r="C31" s="460"/>
      <c r="D31" s="460"/>
      <c r="E31" s="460"/>
      <c r="F31" s="460"/>
      <c r="G31" s="460"/>
      <c r="H31" s="460"/>
      <c r="I31" s="460"/>
      <c r="J31" s="460"/>
      <c r="K31" s="460"/>
      <c r="L31" s="460"/>
      <c r="M31" s="460"/>
      <c r="N31" s="460"/>
      <c r="O31" s="461"/>
    </row>
    <row r="32" spans="1:15" s="215" customFormat="1" ht="57.75" customHeight="1">
      <c r="A32" s="459" t="s">
        <v>763</v>
      </c>
      <c r="B32" s="460"/>
      <c r="C32" s="460"/>
      <c r="D32" s="460"/>
      <c r="E32" s="460"/>
      <c r="F32" s="460"/>
      <c r="G32" s="460"/>
      <c r="H32" s="460"/>
      <c r="I32" s="460"/>
      <c r="J32" s="460"/>
      <c r="K32" s="460"/>
      <c r="L32" s="460"/>
      <c r="M32" s="460"/>
      <c r="N32" s="460"/>
      <c r="O32" s="461"/>
    </row>
    <row r="33" spans="1:16" s="215" customFormat="1" ht="45.75" customHeight="1">
      <c r="A33" s="459" t="s">
        <v>322</v>
      </c>
      <c r="B33" s="460"/>
      <c r="C33" s="460"/>
      <c r="D33" s="460"/>
      <c r="E33" s="460"/>
      <c r="F33" s="460"/>
      <c r="G33" s="460"/>
      <c r="H33" s="460"/>
      <c r="I33" s="460"/>
      <c r="J33" s="460"/>
      <c r="K33" s="460"/>
      <c r="L33" s="460"/>
      <c r="M33" s="460"/>
      <c r="N33" s="460"/>
      <c r="O33" s="461"/>
    </row>
    <row r="34" spans="1:16" s="215" customFormat="1">
      <c r="A34" s="345"/>
      <c r="B34" s="346"/>
      <c r="C34" s="346"/>
      <c r="D34" s="346"/>
      <c r="E34" s="346"/>
      <c r="F34" s="346"/>
      <c r="G34" s="346"/>
      <c r="H34" s="346"/>
      <c r="I34" s="346"/>
      <c r="J34" s="346"/>
      <c r="K34" s="346"/>
      <c r="L34" s="346"/>
      <c r="M34" s="346"/>
      <c r="N34" s="346"/>
      <c r="O34" s="347"/>
    </row>
    <row r="35" spans="1:16" s="215" customFormat="1">
      <c r="A35" s="470" t="s">
        <v>155</v>
      </c>
      <c r="B35" s="471"/>
      <c r="C35" s="471"/>
      <c r="D35" s="471"/>
      <c r="E35" s="471"/>
      <c r="F35" s="471"/>
      <c r="G35" s="471"/>
      <c r="H35" s="471"/>
      <c r="I35" s="471"/>
      <c r="J35" s="471"/>
      <c r="K35" s="471"/>
      <c r="L35" s="471"/>
      <c r="M35" s="471"/>
      <c r="N35" s="471"/>
      <c r="O35" s="472"/>
    </row>
    <row r="36" spans="1:16" s="215" customFormat="1" ht="49.5" customHeight="1">
      <c r="A36" s="459" t="s">
        <v>765</v>
      </c>
      <c r="B36" s="460"/>
      <c r="C36" s="460"/>
      <c r="D36" s="460"/>
      <c r="E36" s="460"/>
      <c r="F36" s="460"/>
      <c r="G36" s="460"/>
      <c r="H36" s="460"/>
      <c r="I36" s="460"/>
      <c r="J36" s="460"/>
      <c r="K36" s="460"/>
      <c r="L36" s="460"/>
      <c r="M36" s="460"/>
      <c r="N36" s="460"/>
      <c r="O36" s="461"/>
    </row>
    <row r="37" spans="1:16" s="215" customFormat="1" ht="42.75" customHeight="1">
      <c r="A37" s="456" t="s">
        <v>323</v>
      </c>
      <c r="B37" s="457"/>
      <c r="C37" s="457"/>
      <c r="D37" s="457"/>
      <c r="E37" s="457"/>
      <c r="F37" s="457"/>
      <c r="G37" s="457"/>
      <c r="H37" s="457"/>
      <c r="I37" s="457"/>
      <c r="J37" s="457"/>
      <c r="K37" s="457"/>
      <c r="L37" s="457"/>
      <c r="M37" s="457"/>
      <c r="N37" s="457"/>
      <c r="O37" s="458"/>
    </row>
    <row r="38" spans="1:16">
      <c r="A38" s="462"/>
      <c r="B38" s="463"/>
      <c r="C38" s="463"/>
      <c r="D38" s="463"/>
      <c r="E38" s="463"/>
      <c r="F38" s="463"/>
      <c r="G38" s="463"/>
      <c r="H38" s="463"/>
      <c r="I38" s="463"/>
      <c r="J38" s="463"/>
      <c r="K38" s="463"/>
      <c r="L38" s="463"/>
      <c r="M38" s="463"/>
      <c r="N38" s="463"/>
      <c r="O38" s="464"/>
    </row>
    <row r="39" spans="1:16" ht="12.75" customHeight="1">
      <c r="A39" s="142"/>
      <c r="B39" s="142"/>
      <c r="C39" s="142"/>
      <c r="D39" s="142"/>
      <c r="E39" s="139"/>
      <c r="F39" s="139"/>
      <c r="G39" s="139"/>
      <c r="H39" s="139"/>
      <c r="I39" s="139"/>
      <c r="J39" s="139"/>
      <c r="K39" s="139"/>
      <c r="L39" s="139"/>
      <c r="M39" s="139"/>
      <c r="N39" s="139"/>
      <c r="O39" s="139"/>
    </row>
    <row r="40" spans="1:16" ht="13.5" customHeight="1">
      <c r="A40" s="143"/>
      <c r="B40" s="143"/>
      <c r="C40" s="143"/>
      <c r="D40" s="144"/>
      <c r="E40" s="145"/>
      <c r="F40" s="85"/>
      <c r="G40" s="85"/>
      <c r="H40" s="85"/>
      <c r="I40" s="146"/>
      <c r="J40" s="146"/>
      <c r="K40" s="146"/>
      <c r="L40" s="146"/>
      <c r="M40" s="146"/>
      <c r="N40" s="146"/>
      <c r="O40" s="146"/>
      <c r="P40" s="147"/>
    </row>
    <row r="41" spans="1:16" s="17" customFormat="1" ht="14.25" customHeight="1">
      <c r="A41" s="148"/>
      <c r="B41" s="148"/>
      <c r="C41" s="148"/>
      <c r="D41" s="3"/>
      <c r="E41" s="149"/>
      <c r="F41" s="150"/>
      <c r="G41" s="150"/>
      <c r="H41" s="150"/>
      <c r="I41" s="465"/>
      <c r="J41" s="465"/>
      <c r="K41" s="465"/>
      <c r="L41" s="465"/>
      <c r="M41" s="152"/>
      <c r="N41" s="151"/>
      <c r="O41" s="151"/>
      <c r="P41" s="153"/>
    </row>
    <row r="42" spans="1:16" s="17" customFormat="1">
      <c r="A42" s="466"/>
      <c r="B42" s="466"/>
      <c r="C42" s="466"/>
      <c r="D42" s="466"/>
      <c r="E42" s="466"/>
      <c r="F42" s="466"/>
      <c r="G42" s="466"/>
      <c r="H42" s="466"/>
      <c r="I42" s="466"/>
      <c r="J42" s="466"/>
      <c r="K42" s="466"/>
      <c r="L42" s="466"/>
      <c r="M42" s="154"/>
    </row>
  </sheetData>
  <mergeCells count="42">
    <mergeCell ref="A14:O14"/>
    <mergeCell ref="A13:O13"/>
    <mergeCell ref="A12:O12"/>
    <mergeCell ref="A11:O11"/>
    <mergeCell ref="A22:O22"/>
    <mergeCell ref="J5:L5"/>
    <mergeCell ref="M5:O5"/>
    <mergeCell ref="A8:O8"/>
    <mergeCell ref="A9:O9"/>
    <mergeCell ref="A1:O1"/>
    <mergeCell ref="A4:O4"/>
    <mergeCell ref="A5:A6"/>
    <mergeCell ref="B5:B6"/>
    <mergeCell ref="C5:C6"/>
    <mergeCell ref="D5:D6"/>
    <mergeCell ref="E5:E6"/>
    <mergeCell ref="F5:F6"/>
    <mergeCell ref="G5:G6"/>
    <mergeCell ref="H5:H6"/>
    <mergeCell ref="A38:O38"/>
    <mergeCell ref="I41:L41"/>
    <mergeCell ref="A42:H42"/>
    <mergeCell ref="I42:L42"/>
    <mergeCell ref="A3:O3"/>
    <mergeCell ref="A24:O24"/>
    <mergeCell ref="A27:O27"/>
    <mergeCell ref="A28:O28"/>
    <mergeCell ref="A30:O30"/>
    <mergeCell ref="A35:O35"/>
    <mergeCell ref="A10:O10"/>
    <mergeCell ref="A16:O16"/>
    <mergeCell ref="A19:O19"/>
    <mergeCell ref="A20:O20"/>
    <mergeCell ref="A21:O21"/>
    <mergeCell ref="I5:I6"/>
    <mergeCell ref="A37:O37"/>
    <mergeCell ref="A15:O15"/>
    <mergeCell ref="A23:O23"/>
    <mergeCell ref="A33:O33"/>
    <mergeCell ref="A36:O36"/>
    <mergeCell ref="A31:O31"/>
    <mergeCell ref="A32:O32"/>
  </mergeCells>
  <printOptions horizontalCentered="1"/>
  <pageMargins left="0.39370078740157483" right="0.39370078740157483" top="1.3779527559055118" bottom="0.39370078740157483" header="0.19685039370078741" footer="0.19685039370078741"/>
  <pageSetup scale="73" orientation="landscape" r:id="rId1"/>
  <headerFooter alignWithMargins="0">
    <oddHeader>&amp;C&amp;G</oddHeader>
    <oddFooter>&amp;C&amp;G</oddFooter>
  </headerFooter>
  <ignoredErrors>
    <ignoredError sqref="A7:F7 K7:L7 A18:F18 J18 A26:G26 K26" numberStoredAsText="1"/>
  </ignoredErrors>
  <legacyDrawingHF r:id="rId2"/>
</worksheet>
</file>

<file path=xl/worksheets/sheet13.xml><?xml version="1.0" encoding="utf-8"?>
<worksheet xmlns="http://schemas.openxmlformats.org/spreadsheetml/2006/main" xmlns:r="http://schemas.openxmlformats.org/officeDocument/2006/relationships">
  <dimension ref="A1:P45"/>
  <sheetViews>
    <sheetView showGridLines="0" zoomScaleNormal="100" workbookViewId="0">
      <selection activeCell="P18" sqref="P18"/>
    </sheetView>
  </sheetViews>
  <sheetFormatPr baseColWidth="10" defaultColWidth="11.42578125" defaultRowHeight="13.5"/>
  <cols>
    <col min="1" max="7" width="5" style="1" customWidth="1"/>
    <col min="8" max="8" width="53.85546875" style="1" customWidth="1"/>
    <col min="9" max="9" width="10.7109375" style="1" customWidth="1"/>
    <col min="10" max="12" width="12.7109375" style="1" customWidth="1"/>
    <col min="13" max="13" width="16.5703125" style="1" customWidth="1"/>
    <col min="14" max="14" width="12.7109375" style="1" bestFit="1" customWidth="1"/>
    <col min="15" max="15" width="12.85546875" style="1" customWidth="1"/>
    <col min="16" max="16" width="8.140625" style="1" customWidth="1"/>
    <col min="17" max="17" width="7.42578125" style="1" customWidth="1"/>
    <col min="18" max="16384" width="11.42578125" style="1"/>
  </cols>
  <sheetData>
    <row r="1" spans="1:15" ht="34.9" customHeight="1">
      <c r="A1" s="385" t="s">
        <v>147</v>
      </c>
      <c r="B1" s="386"/>
      <c r="C1" s="386"/>
      <c r="D1" s="386"/>
      <c r="E1" s="386"/>
      <c r="F1" s="386"/>
      <c r="G1" s="386"/>
      <c r="H1" s="386"/>
      <c r="I1" s="386"/>
      <c r="J1" s="386"/>
      <c r="K1" s="386"/>
      <c r="L1" s="386"/>
      <c r="M1" s="386"/>
      <c r="N1" s="386"/>
      <c r="O1" s="387"/>
    </row>
    <row r="2" spans="1:15" ht="7.9" customHeight="1">
      <c r="A2" s="155"/>
      <c r="B2" s="155"/>
      <c r="C2" s="155"/>
      <c r="D2" s="155"/>
      <c r="E2" s="155"/>
      <c r="F2" s="155"/>
      <c r="G2" s="155"/>
      <c r="H2" s="155"/>
      <c r="I2" s="155"/>
      <c r="J2" s="155"/>
      <c r="K2" s="155"/>
      <c r="L2" s="155"/>
      <c r="M2" s="155"/>
      <c r="N2" s="155"/>
      <c r="O2" s="155"/>
    </row>
    <row r="3" spans="1:15" ht="19.149999999999999" customHeight="1">
      <c r="A3" s="467" t="s">
        <v>164</v>
      </c>
      <c r="B3" s="468"/>
      <c r="C3" s="468"/>
      <c r="D3" s="468"/>
      <c r="E3" s="468"/>
      <c r="F3" s="468"/>
      <c r="G3" s="468"/>
      <c r="H3" s="468"/>
      <c r="I3" s="468"/>
      <c r="J3" s="468"/>
      <c r="K3" s="468"/>
      <c r="L3" s="468"/>
      <c r="M3" s="468"/>
      <c r="N3" s="468"/>
      <c r="O3" s="469"/>
    </row>
    <row r="4" spans="1:15" ht="19.149999999999999" customHeight="1">
      <c r="A4" s="467" t="s">
        <v>165</v>
      </c>
      <c r="B4" s="468"/>
      <c r="C4" s="468"/>
      <c r="D4" s="468"/>
      <c r="E4" s="468"/>
      <c r="F4" s="468"/>
      <c r="G4" s="468"/>
      <c r="H4" s="468"/>
      <c r="I4" s="468"/>
      <c r="J4" s="468"/>
      <c r="K4" s="468"/>
      <c r="L4" s="468"/>
      <c r="M4" s="468"/>
      <c r="N4" s="468"/>
      <c r="O4" s="469"/>
    </row>
    <row r="5" spans="1:15" ht="19.899999999999999" customHeight="1">
      <c r="A5" s="383" t="s">
        <v>88</v>
      </c>
      <c r="B5" s="383" t="s">
        <v>148</v>
      </c>
      <c r="C5" s="383" t="s">
        <v>39</v>
      </c>
      <c r="D5" s="383" t="s">
        <v>36</v>
      </c>
      <c r="E5" s="383" t="s">
        <v>37</v>
      </c>
      <c r="F5" s="383" t="s">
        <v>7</v>
      </c>
      <c r="G5" s="383" t="s">
        <v>78</v>
      </c>
      <c r="H5" s="480" t="s">
        <v>8</v>
      </c>
      <c r="I5" s="383" t="s">
        <v>149</v>
      </c>
      <c r="J5" s="410" t="s">
        <v>150</v>
      </c>
      <c r="K5" s="411"/>
      <c r="L5" s="479"/>
      <c r="M5" s="410" t="s">
        <v>151</v>
      </c>
      <c r="N5" s="411"/>
      <c r="O5" s="479"/>
    </row>
    <row r="6" spans="1:15" ht="19.899999999999999" customHeight="1">
      <c r="A6" s="384"/>
      <c r="B6" s="384"/>
      <c r="C6" s="384"/>
      <c r="D6" s="384"/>
      <c r="E6" s="384"/>
      <c r="F6" s="384"/>
      <c r="G6" s="384"/>
      <c r="H6" s="481"/>
      <c r="I6" s="384"/>
      <c r="J6" s="163" t="s">
        <v>152</v>
      </c>
      <c r="K6" s="163" t="s">
        <v>156</v>
      </c>
      <c r="L6" s="163" t="s">
        <v>153</v>
      </c>
      <c r="M6" s="163" t="s">
        <v>96</v>
      </c>
      <c r="N6" s="163" t="s">
        <v>140</v>
      </c>
      <c r="O6" s="163" t="s">
        <v>16</v>
      </c>
    </row>
    <row r="7" spans="1:15" s="137" customFormat="1" ht="15" customHeight="1">
      <c r="A7" s="280" t="s">
        <v>304</v>
      </c>
      <c r="B7" s="280" t="s">
        <v>304</v>
      </c>
      <c r="C7" s="280" t="s">
        <v>305</v>
      </c>
      <c r="D7" s="280" t="s">
        <v>312</v>
      </c>
      <c r="E7" s="280" t="s">
        <v>324</v>
      </c>
      <c r="F7" s="280" t="s">
        <v>325</v>
      </c>
      <c r="G7" s="280"/>
      <c r="H7" s="279" t="s">
        <v>265</v>
      </c>
      <c r="I7" s="280" t="s">
        <v>326</v>
      </c>
      <c r="J7" s="280" t="s">
        <v>327</v>
      </c>
      <c r="K7" s="280" t="s">
        <v>328</v>
      </c>
      <c r="L7" s="280" t="s">
        <v>329</v>
      </c>
      <c r="M7" s="289">
        <v>214083</v>
      </c>
      <c r="N7" s="289">
        <v>31122.11</v>
      </c>
      <c r="O7" s="289">
        <v>27502.400000000001</v>
      </c>
    </row>
    <row r="8" spans="1:15">
      <c r="A8" s="473"/>
      <c r="B8" s="474"/>
      <c r="C8" s="474"/>
      <c r="D8" s="474"/>
      <c r="E8" s="474"/>
      <c r="F8" s="474"/>
      <c r="G8" s="474"/>
      <c r="H8" s="474"/>
      <c r="I8" s="474"/>
      <c r="J8" s="474"/>
      <c r="K8" s="474"/>
      <c r="L8" s="474"/>
      <c r="M8" s="474"/>
      <c r="N8" s="474"/>
      <c r="O8" s="475"/>
    </row>
    <row r="9" spans="1:15">
      <c r="A9" s="476" t="s">
        <v>330</v>
      </c>
      <c r="B9" s="477"/>
      <c r="C9" s="477"/>
      <c r="D9" s="477"/>
      <c r="E9" s="477"/>
      <c r="F9" s="477"/>
      <c r="G9" s="477"/>
      <c r="H9" s="477"/>
      <c r="I9" s="477"/>
      <c r="J9" s="477"/>
      <c r="K9" s="477"/>
      <c r="L9" s="477"/>
      <c r="M9" s="477"/>
      <c r="N9" s="477"/>
      <c r="O9" s="478"/>
    </row>
    <row r="10" spans="1:15" s="215" customFormat="1">
      <c r="A10" s="345"/>
      <c r="B10" s="346"/>
      <c r="C10" s="346"/>
      <c r="D10" s="346"/>
      <c r="E10" s="346"/>
      <c r="F10" s="346"/>
      <c r="G10" s="346"/>
      <c r="H10" s="346"/>
      <c r="I10" s="346"/>
      <c r="J10" s="346"/>
      <c r="K10" s="346"/>
      <c r="L10" s="346"/>
      <c r="M10" s="346"/>
      <c r="N10" s="346"/>
      <c r="O10" s="347"/>
    </row>
    <row r="11" spans="1:15" s="215" customFormat="1" ht="16.5" customHeight="1">
      <c r="A11" s="485" t="s">
        <v>154</v>
      </c>
      <c r="B11" s="486"/>
      <c r="C11" s="486"/>
      <c r="D11" s="486"/>
      <c r="E11" s="486"/>
      <c r="F11" s="486"/>
      <c r="G11" s="486"/>
      <c r="H11" s="486"/>
      <c r="I11" s="486"/>
      <c r="J11" s="486"/>
      <c r="K11" s="486"/>
      <c r="L11" s="486"/>
      <c r="M11" s="486"/>
      <c r="N11" s="486"/>
      <c r="O11" s="487"/>
    </row>
    <row r="12" spans="1:15" s="215" customFormat="1" ht="96" customHeight="1">
      <c r="A12" s="459" t="s">
        <v>767</v>
      </c>
      <c r="B12" s="460"/>
      <c r="C12" s="460"/>
      <c r="D12" s="460"/>
      <c r="E12" s="460"/>
      <c r="F12" s="460"/>
      <c r="G12" s="460"/>
      <c r="H12" s="460"/>
      <c r="I12" s="460"/>
      <c r="J12" s="460"/>
      <c r="K12" s="460"/>
      <c r="L12" s="460"/>
      <c r="M12" s="460"/>
      <c r="N12" s="460"/>
      <c r="O12" s="461"/>
    </row>
    <row r="13" spans="1:15" s="215" customFormat="1" ht="39" customHeight="1">
      <c r="A13" s="459" t="s">
        <v>766</v>
      </c>
      <c r="B13" s="460"/>
      <c r="C13" s="460"/>
      <c r="D13" s="460"/>
      <c r="E13" s="460"/>
      <c r="F13" s="460"/>
      <c r="G13" s="460"/>
      <c r="H13" s="460"/>
      <c r="I13" s="460"/>
      <c r="J13" s="460"/>
      <c r="K13" s="460"/>
      <c r="L13" s="460"/>
      <c r="M13" s="460"/>
      <c r="N13" s="460"/>
      <c r="O13" s="461"/>
    </row>
    <row r="14" spans="1:15" s="215" customFormat="1">
      <c r="A14" s="345"/>
      <c r="B14" s="346"/>
      <c r="C14" s="346"/>
      <c r="D14" s="346"/>
      <c r="E14" s="346"/>
      <c r="F14" s="346"/>
      <c r="G14" s="346"/>
      <c r="H14" s="346"/>
      <c r="I14" s="346"/>
      <c r="J14" s="346"/>
      <c r="K14" s="346"/>
      <c r="L14" s="346"/>
      <c r="M14" s="346"/>
      <c r="N14" s="346"/>
      <c r="O14" s="347"/>
    </row>
    <row r="15" spans="1:15" s="215" customFormat="1">
      <c r="A15" s="470" t="s">
        <v>155</v>
      </c>
      <c r="B15" s="471"/>
      <c r="C15" s="471"/>
      <c r="D15" s="471"/>
      <c r="E15" s="471"/>
      <c r="F15" s="471"/>
      <c r="G15" s="471"/>
      <c r="H15" s="471"/>
      <c r="I15" s="471"/>
      <c r="J15" s="471"/>
      <c r="K15" s="471"/>
      <c r="L15" s="471"/>
      <c r="M15" s="471"/>
      <c r="N15" s="471"/>
      <c r="O15" s="472"/>
    </row>
    <row r="16" spans="1:15" s="215" customFormat="1">
      <c r="A16" s="345"/>
      <c r="B16" s="346"/>
      <c r="C16" s="346"/>
      <c r="D16" s="346"/>
      <c r="E16" s="346"/>
      <c r="F16" s="346"/>
      <c r="G16" s="346"/>
      <c r="H16" s="346"/>
      <c r="I16" s="346"/>
      <c r="J16" s="346"/>
      <c r="K16" s="346"/>
      <c r="L16" s="346"/>
      <c r="M16" s="346"/>
      <c r="N16" s="346"/>
      <c r="O16" s="347"/>
    </row>
    <row r="17" spans="1:15">
      <c r="A17" s="138"/>
      <c r="B17" s="139"/>
      <c r="C17" s="139"/>
      <c r="D17" s="139"/>
      <c r="E17" s="139"/>
      <c r="F17" s="139"/>
      <c r="G17" s="139"/>
      <c r="H17" s="139"/>
      <c r="I17" s="139"/>
      <c r="J17" s="139"/>
      <c r="K17" s="139"/>
      <c r="L17" s="139"/>
      <c r="M17" s="139"/>
      <c r="N17" s="139"/>
      <c r="O17" s="140"/>
    </row>
    <row r="18" spans="1:15" s="137" customFormat="1" ht="23.25" customHeight="1">
      <c r="A18" s="280" t="s">
        <v>304</v>
      </c>
      <c r="B18" s="280" t="s">
        <v>304</v>
      </c>
      <c r="C18" s="280" t="s">
        <v>305</v>
      </c>
      <c r="D18" s="280" t="s">
        <v>312</v>
      </c>
      <c r="E18" s="280" t="s">
        <v>324</v>
      </c>
      <c r="F18" s="280" t="s">
        <v>331</v>
      </c>
      <c r="G18" s="280"/>
      <c r="H18" s="279" t="s">
        <v>204</v>
      </c>
      <c r="I18" s="280" t="s">
        <v>326</v>
      </c>
      <c r="J18" s="280" t="s">
        <v>332</v>
      </c>
      <c r="K18" s="280" t="s">
        <v>333</v>
      </c>
      <c r="L18" s="280" t="s">
        <v>332</v>
      </c>
      <c r="M18" s="286">
        <v>165100</v>
      </c>
      <c r="N18" s="286">
        <v>33741</v>
      </c>
      <c r="O18" s="286">
        <v>33741</v>
      </c>
    </row>
    <row r="19" spans="1:15">
      <c r="A19" s="473"/>
      <c r="B19" s="474"/>
      <c r="C19" s="474"/>
      <c r="D19" s="474"/>
      <c r="E19" s="474"/>
      <c r="F19" s="474"/>
      <c r="G19" s="474"/>
      <c r="H19" s="474"/>
      <c r="I19" s="474"/>
      <c r="J19" s="474"/>
      <c r="K19" s="474"/>
      <c r="L19" s="474"/>
      <c r="M19" s="474"/>
      <c r="N19" s="474"/>
      <c r="O19" s="475"/>
    </row>
    <row r="20" spans="1:15" s="215" customFormat="1">
      <c r="A20" s="470" t="s">
        <v>334</v>
      </c>
      <c r="B20" s="471"/>
      <c r="C20" s="471"/>
      <c r="D20" s="471"/>
      <c r="E20" s="471"/>
      <c r="F20" s="471"/>
      <c r="G20" s="471"/>
      <c r="H20" s="471"/>
      <c r="I20" s="471"/>
      <c r="J20" s="471"/>
      <c r="K20" s="471"/>
      <c r="L20" s="471"/>
      <c r="M20" s="471"/>
      <c r="N20" s="471"/>
      <c r="O20" s="472"/>
    </row>
    <row r="21" spans="1:15" s="215" customFormat="1">
      <c r="A21" s="345"/>
      <c r="B21" s="346"/>
      <c r="C21" s="346"/>
      <c r="D21" s="346"/>
      <c r="E21" s="346"/>
      <c r="F21" s="346"/>
      <c r="G21" s="346"/>
      <c r="H21" s="346"/>
      <c r="I21" s="346"/>
      <c r="J21" s="346"/>
      <c r="K21" s="346"/>
      <c r="L21" s="346"/>
      <c r="M21" s="346"/>
      <c r="N21" s="346"/>
      <c r="O21" s="347"/>
    </row>
    <row r="22" spans="1:15" s="215" customFormat="1">
      <c r="A22" s="470" t="s">
        <v>154</v>
      </c>
      <c r="B22" s="471"/>
      <c r="C22" s="471"/>
      <c r="D22" s="471"/>
      <c r="E22" s="471"/>
      <c r="F22" s="471"/>
      <c r="G22" s="471"/>
      <c r="H22" s="471"/>
      <c r="I22" s="471"/>
      <c r="J22" s="471"/>
      <c r="K22" s="471"/>
      <c r="L22" s="471"/>
      <c r="M22" s="471"/>
      <c r="N22" s="471"/>
      <c r="O22" s="472"/>
    </row>
    <row r="23" spans="1:15" s="215" customFormat="1" ht="57.75" customHeight="1">
      <c r="A23" s="459" t="s">
        <v>335</v>
      </c>
      <c r="B23" s="460"/>
      <c r="C23" s="460"/>
      <c r="D23" s="460"/>
      <c r="E23" s="460"/>
      <c r="F23" s="460"/>
      <c r="G23" s="460"/>
      <c r="H23" s="460"/>
      <c r="I23" s="460"/>
      <c r="J23" s="460"/>
      <c r="K23" s="460"/>
      <c r="L23" s="460"/>
      <c r="M23" s="460"/>
      <c r="N23" s="460"/>
      <c r="O23" s="461"/>
    </row>
    <row r="24" spans="1:15" s="215" customFormat="1" ht="53.25" customHeight="1">
      <c r="A24" s="459" t="s">
        <v>336</v>
      </c>
      <c r="B24" s="460"/>
      <c r="C24" s="460"/>
      <c r="D24" s="460"/>
      <c r="E24" s="460"/>
      <c r="F24" s="460"/>
      <c r="G24" s="460"/>
      <c r="H24" s="460"/>
      <c r="I24" s="460"/>
      <c r="J24" s="460"/>
      <c r="K24" s="460"/>
      <c r="L24" s="460"/>
      <c r="M24" s="460"/>
      <c r="N24" s="460"/>
      <c r="O24" s="461"/>
    </row>
    <row r="25" spans="1:15" s="215" customFormat="1">
      <c r="A25" s="345"/>
      <c r="B25" s="346"/>
      <c r="C25" s="346"/>
      <c r="D25" s="346"/>
      <c r="E25" s="346"/>
      <c r="F25" s="346"/>
      <c r="G25" s="346"/>
      <c r="H25" s="346"/>
      <c r="I25" s="346"/>
      <c r="J25" s="346"/>
      <c r="K25" s="346"/>
      <c r="L25" s="346"/>
      <c r="M25" s="346"/>
      <c r="N25" s="346"/>
      <c r="O25" s="347"/>
    </row>
    <row r="26" spans="1:15" s="215" customFormat="1">
      <c r="A26" s="470" t="s">
        <v>155</v>
      </c>
      <c r="B26" s="471"/>
      <c r="C26" s="471"/>
      <c r="D26" s="471"/>
      <c r="E26" s="471"/>
      <c r="F26" s="471"/>
      <c r="G26" s="471"/>
      <c r="H26" s="471"/>
      <c r="I26" s="471"/>
      <c r="J26" s="471"/>
      <c r="K26" s="471"/>
      <c r="L26" s="471"/>
      <c r="M26" s="471"/>
      <c r="N26" s="471"/>
      <c r="O26" s="472"/>
    </row>
    <row r="27" spans="1:15" s="215" customFormat="1">
      <c r="A27" s="345"/>
      <c r="B27" s="346"/>
      <c r="C27" s="346"/>
      <c r="D27" s="346"/>
      <c r="E27" s="346"/>
      <c r="F27" s="346"/>
      <c r="G27" s="346"/>
      <c r="H27" s="346"/>
      <c r="I27" s="346"/>
      <c r="J27" s="346"/>
      <c r="K27" s="346"/>
      <c r="L27" s="346"/>
      <c r="M27" s="346"/>
      <c r="N27" s="346"/>
      <c r="O27" s="347"/>
    </row>
    <row r="28" spans="1:15" s="215" customFormat="1">
      <c r="A28" s="345"/>
      <c r="B28" s="346"/>
      <c r="C28" s="346"/>
      <c r="D28" s="346"/>
      <c r="E28" s="346"/>
      <c r="F28" s="346"/>
      <c r="G28" s="346"/>
      <c r="H28" s="346"/>
      <c r="I28" s="346"/>
      <c r="J28" s="346"/>
      <c r="K28" s="346"/>
      <c r="L28" s="346"/>
      <c r="M28" s="346"/>
      <c r="N28" s="346"/>
      <c r="O28" s="347"/>
    </row>
    <row r="29" spans="1:15" s="215" customFormat="1">
      <c r="A29" s="345"/>
      <c r="B29" s="346"/>
      <c r="C29" s="346"/>
      <c r="D29" s="346"/>
      <c r="E29" s="346"/>
      <c r="F29" s="346"/>
      <c r="G29" s="346"/>
      <c r="H29" s="346"/>
      <c r="I29" s="346"/>
      <c r="J29" s="346"/>
      <c r="K29" s="346"/>
      <c r="L29" s="346"/>
      <c r="M29" s="346"/>
      <c r="N29" s="346"/>
      <c r="O29" s="347"/>
    </row>
    <row r="30" spans="1:15">
      <c r="A30" s="160"/>
      <c r="B30" s="161"/>
      <c r="C30" s="161"/>
      <c r="D30" s="161"/>
      <c r="E30" s="161"/>
      <c r="F30" s="161"/>
      <c r="G30" s="161"/>
      <c r="H30" s="161"/>
      <c r="I30" s="161"/>
      <c r="J30" s="161"/>
      <c r="K30" s="161"/>
      <c r="L30" s="161"/>
      <c r="M30" s="161"/>
      <c r="N30" s="161"/>
      <c r="O30" s="162"/>
    </row>
    <row r="31" spans="1:15" s="137" customFormat="1" ht="24.75" customHeight="1">
      <c r="A31" s="280" t="s">
        <v>304</v>
      </c>
      <c r="B31" s="280" t="s">
        <v>304</v>
      </c>
      <c r="C31" s="280" t="s">
        <v>305</v>
      </c>
      <c r="D31" s="280" t="s">
        <v>312</v>
      </c>
      <c r="E31" s="280" t="s">
        <v>337</v>
      </c>
      <c r="F31" s="280" t="s">
        <v>338</v>
      </c>
      <c r="G31" s="280"/>
      <c r="H31" s="279" t="s">
        <v>207</v>
      </c>
      <c r="I31" s="280" t="s">
        <v>326</v>
      </c>
      <c r="J31" s="280" t="s">
        <v>339</v>
      </c>
      <c r="K31" s="280" t="s">
        <v>340</v>
      </c>
      <c r="L31" s="280" t="s">
        <v>339</v>
      </c>
      <c r="M31" s="286">
        <v>2515500</v>
      </c>
      <c r="N31" s="290">
        <v>0</v>
      </c>
      <c r="O31" s="290">
        <v>0</v>
      </c>
    </row>
    <row r="32" spans="1:15" s="215" customFormat="1">
      <c r="A32" s="482"/>
      <c r="B32" s="483"/>
      <c r="C32" s="483"/>
      <c r="D32" s="483"/>
      <c r="E32" s="483"/>
      <c r="F32" s="483"/>
      <c r="G32" s="483"/>
      <c r="H32" s="483"/>
      <c r="I32" s="483"/>
      <c r="J32" s="483"/>
      <c r="K32" s="483"/>
      <c r="L32" s="483"/>
      <c r="M32" s="483"/>
      <c r="N32" s="483"/>
      <c r="O32" s="484"/>
    </row>
    <row r="33" spans="1:16" s="215" customFormat="1" ht="27" customHeight="1">
      <c r="A33" s="485" t="s">
        <v>768</v>
      </c>
      <c r="B33" s="486"/>
      <c r="C33" s="486"/>
      <c r="D33" s="486"/>
      <c r="E33" s="486"/>
      <c r="F33" s="486"/>
      <c r="G33" s="486"/>
      <c r="H33" s="486"/>
      <c r="I33" s="486"/>
      <c r="J33" s="486"/>
      <c r="K33" s="486"/>
      <c r="L33" s="486"/>
      <c r="M33" s="486"/>
      <c r="N33" s="486"/>
      <c r="O33" s="487"/>
    </row>
    <row r="34" spans="1:16" s="215" customFormat="1">
      <c r="A34" s="345"/>
      <c r="B34" s="346"/>
      <c r="C34" s="346"/>
      <c r="D34" s="346"/>
      <c r="E34" s="346"/>
      <c r="F34" s="346"/>
      <c r="G34" s="346"/>
      <c r="H34" s="346"/>
      <c r="I34" s="346"/>
      <c r="J34" s="346"/>
      <c r="K34" s="346"/>
      <c r="L34" s="346"/>
      <c r="M34" s="346"/>
      <c r="N34" s="346"/>
      <c r="O34" s="347"/>
    </row>
    <row r="35" spans="1:16" s="215" customFormat="1">
      <c r="A35" s="470" t="s">
        <v>154</v>
      </c>
      <c r="B35" s="471"/>
      <c r="C35" s="471"/>
      <c r="D35" s="471"/>
      <c r="E35" s="471"/>
      <c r="F35" s="471"/>
      <c r="G35" s="471"/>
      <c r="H35" s="471"/>
      <c r="I35" s="471"/>
      <c r="J35" s="471"/>
      <c r="K35" s="471"/>
      <c r="L35" s="471"/>
      <c r="M35" s="471"/>
      <c r="N35" s="471"/>
      <c r="O35" s="472"/>
    </row>
    <row r="36" spans="1:16" s="215" customFormat="1" ht="60.75" customHeight="1">
      <c r="A36" s="456" t="s">
        <v>341</v>
      </c>
      <c r="B36" s="457"/>
      <c r="C36" s="457"/>
      <c r="D36" s="457"/>
      <c r="E36" s="457"/>
      <c r="F36" s="457"/>
      <c r="G36" s="457"/>
      <c r="H36" s="457"/>
      <c r="I36" s="457"/>
      <c r="J36" s="457"/>
      <c r="K36" s="457"/>
      <c r="L36" s="457"/>
      <c r="M36" s="457"/>
      <c r="N36" s="457"/>
      <c r="O36" s="458"/>
    </row>
    <row r="37" spans="1:16" s="215" customFormat="1" ht="33.75" customHeight="1">
      <c r="A37" s="459" t="s">
        <v>342</v>
      </c>
      <c r="B37" s="460"/>
      <c r="C37" s="460"/>
      <c r="D37" s="460"/>
      <c r="E37" s="460"/>
      <c r="F37" s="460"/>
      <c r="G37" s="460"/>
      <c r="H37" s="460"/>
      <c r="I37" s="460"/>
      <c r="J37" s="460"/>
      <c r="K37" s="460"/>
      <c r="L37" s="460"/>
      <c r="M37" s="460"/>
      <c r="N37" s="460"/>
      <c r="O37" s="461"/>
    </row>
    <row r="38" spans="1:16" s="215" customFormat="1">
      <c r="A38" s="345"/>
      <c r="B38" s="346"/>
      <c r="C38" s="346"/>
      <c r="D38" s="346"/>
      <c r="E38" s="346"/>
      <c r="F38" s="346"/>
      <c r="G38" s="346"/>
      <c r="H38" s="346"/>
      <c r="I38" s="346"/>
      <c r="J38" s="346"/>
      <c r="K38" s="346"/>
      <c r="L38" s="346"/>
      <c r="M38" s="346"/>
      <c r="N38" s="346"/>
      <c r="O38" s="347"/>
    </row>
    <row r="39" spans="1:16" s="215" customFormat="1">
      <c r="A39" s="470" t="s">
        <v>155</v>
      </c>
      <c r="B39" s="471"/>
      <c r="C39" s="471"/>
      <c r="D39" s="471"/>
      <c r="E39" s="471"/>
      <c r="F39" s="471"/>
      <c r="G39" s="471"/>
      <c r="H39" s="471"/>
      <c r="I39" s="471"/>
      <c r="J39" s="471"/>
      <c r="K39" s="471"/>
      <c r="L39" s="471"/>
      <c r="M39" s="471"/>
      <c r="N39" s="471"/>
      <c r="O39" s="472"/>
    </row>
    <row r="40" spans="1:16" s="215" customFormat="1">
      <c r="A40" s="345"/>
      <c r="B40" s="346"/>
      <c r="C40" s="346"/>
      <c r="D40" s="346"/>
      <c r="E40" s="346"/>
      <c r="F40" s="346"/>
      <c r="G40" s="346"/>
      <c r="H40" s="346"/>
      <c r="I40" s="346"/>
      <c r="J40" s="346"/>
      <c r="K40" s="346"/>
      <c r="L40" s="346"/>
      <c r="M40" s="346"/>
      <c r="N40" s="346"/>
      <c r="O40" s="347"/>
    </row>
    <row r="41" spans="1:16">
      <c r="A41" s="462"/>
      <c r="B41" s="463"/>
      <c r="C41" s="463"/>
      <c r="D41" s="463"/>
      <c r="E41" s="463"/>
      <c r="F41" s="463"/>
      <c r="G41" s="463"/>
      <c r="H41" s="463"/>
      <c r="I41" s="463"/>
      <c r="J41" s="463"/>
      <c r="K41" s="463"/>
      <c r="L41" s="463"/>
      <c r="M41" s="463"/>
      <c r="N41" s="463"/>
      <c r="O41" s="464"/>
    </row>
    <row r="42" spans="1:16" ht="12.75" customHeight="1">
      <c r="A42" s="142"/>
      <c r="B42" s="142"/>
      <c r="C42" s="142"/>
      <c r="D42" s="142"/>
      <c r="E42" s="139"/>
      <c r="F42" s="139"/>
      <c r="G42" s="139"/>
      <c r="H42" s="139"/>
      <c r="I42" s="139"/>
      <c r="J42" s="139"/>
      <c r="K42" s="139"/>
      <c r="L42" s="139"/>
      <c r="M42" s="139"/>
      <c r="N42" s="139"/>
      <c r="O42" s="139"/>
    </row>
    <row r="43" spans="1:16" ht="13.5" customHeight="1">
      <c r="A43" s="143"/>
      <c r="B43" s="143"/>
      <c r="C43" s="143"/>
      <c r="D43" s="144"/>
      <c r="E43" s="145"/>
      <c r="F43" s="85"/>
      <c r="G43" s="85"/>
      <c r="H43" s="85"/>
      <c r="I43" s="146"/>
      <c r="J43" s="146"/>
      <c r="K43" s="146"/>
      <c r="L43" s="146"/>
      <c r="M43" s="146"/>
      <c r="N43" s="146"/>
      <c r="O43" s="146"/>
      <c r="P43" s="147"/>
    </row>
    <row r="44" spans="1:16" s="17" customFormat="1" ht="14.25" customHeight="1">
      <c r="A44" s="148"/>
      <c r="B44" s="148"/>
      <c r="C44" s="148"/>
      <c r="D44" s="3"/>
      <c r="E44" s="149"/>
      <c r="F44" s="150"/>
      <c r="G44" s="150"/>
      <c r="H44" s="150"/>
      <c r="I44" s="465"/>
      <c r="J44" s="465"/>
      <c r="K44" s="465"/>
      <c r="L44" s="465"/>
      <c r="M44" s="158"/>
      <c r="N44" s="151"/>
      <c r="O44" s="151"/>
      <c r="P44" s="153"/>
    </row>
    <row r="45" spans="1:16" s="17" customFormat="1">
      <c r="A45" s="466"/>
      <c r="B45" s="466"/>
      <c r="C45" s="466"/>
      <c r="D45" s="466"/>
      <c r="E45" s="466"/>
      <c r="F45" s="466"/>
      <c r="G45" s="466"/>
      <c r="H45" s="466"/>
      <c r="I45" s="466"/>
      <c r="J45" s="466"/>
      <c r="K45" s="466"/>
      <c r="L45" s="466"/>
      <c r="M45" s="159"/>
    </row>
  </sheetData>
  <mergeCells count="36">
    <mergeCell ref="A9:O9"/>
    <mergeCell ref="A1:O1"/>
    <mergeCell ref="A3:O3"/>
    <mergeCell ref="A4:O4"/>
    <mergeCell ref="A5:A6"/>
    <mergeCell ref="B5:B6"/>
    <mergeCell ref="C5:C6"/>
    <mergeCell ref="D5:D6"/>
    <mergeCell ref="E5:E6"/>
    <mergeCell ref="F5:F6"/>
    <mergeCell ref="G5:G6"/>
    <mergeCell ref="H5:H6"/>
    <mergeCell ref="I5:I6"/>
    <mergeCell ref="J5:L5"/>
    <mergeCell ref="M5:O5"/>
    <mergeCell ref="A8:O8"/>
    <mergeCell ref="A11:O11"/>
    <mergeCell ref="A15:O15"/>
    <mergeCell ref="A19:O19"/>
    <mergeCell ref="A20:O20"/>
    <mergeCell ref="A22:O22"/>
    <mergeCell ref="A12:O12"/>
    <mergeCell ref="A13:O13"/>
    <mergeCell ref="A45:H45"/>
    <mergeCell ref="I45:L45"/>
    <mergeCell ref="A23:O23"/>
    <mergeCell ref="A24:O24"/>
    <mergeCell ref="A36:O36"/>
    <mergeCell ref="A37:O37"/>
    <mergeCell ref="A32:O32"/>
    <mergeCell ref="A33:O33"/>
    <mergeCell ref="A35:O35"/>
    <mergeCell ref="A39:O39"/>
    <mergeCell ref="A41:O41"/>
    <mergeCell ref="I44:L44"/>
    <mergeCell ref="A26:O26"/>
  </mergeCells>
  <printOptions horizontalCentered="1"/>
  <pageMargins left="0.39370078740157483" right="0.39370078740157483" top="1.3779527559055118" bottom="0.39370078740157483" header="0.19685039370078741" footer="0.19685039370078741"/>
  <pageSetup scale="73" orientation="landscape" r:id="rId1"/>
  <headerFooter alignWithMargins="0">
    <oddHeader>&amp;C&amp;G</oddHeader>
    <oddFooter>&amp;C&amp;G</oddFooter>
  </headerFooter>
  <ignoredErrors>
    <ignoredError sqref="J7:L7 A7:F7 A18:J18 K18:L18 A31:K31 L31" numberStoredAsText="1"/>
  </ignoredErrors>
  <legacyDrawingHF r:id="rId2"/>
</worksheet>
</file>

<file path=xl/worksheets/sheet14.xml><?xml version="1.0" encoding="utf-8"?>
<worksheet xmlns="http://schemas.openxmlformats.org/spreadsheetml/2006/main" xmlns:r="http://schemas.openxmlformats.org/officeDocument/2006/relationships">
  <dimension ref="A1:P46"/>
  <sheetViews>
    <sheetView showGridLines="0" zoomScaleNormal="100" workbookViewId="0">
      <selection activeCell="H50" sqref="H50"/>
    </sheetView>
  </sheetViews>
  <sheetFormatPr baseColWidth="10" defaultColWidth="11.42578125" defaultRowHeight="13.5"/>
  <cols>
    <col min="1" max="7" width="5" style="1" customWidth="1"/>
    <col min="8" max="8" width="49.5703125" style="1" customWidth="1"/>
    <col min="9" max="9" width="10.7109375" style="1" customWidth="1"/>
    <col min="10" max="12" width="12.7109375" style="1" customWidth="1"/>
    <col min="13" max="13" width="15.7109375" style="1" customWidth="1"/>
    <col min="14" max="14" width="16" style="1" customWidth="1"/>
    <col min="15" max="15" width="15" style="1" customWidth="1"/>
    <col min="16" max="16384" width="11.42578125" style="1"/>
  </cols>
  <sheetData>
    <row r="1" spans="1:16" ht="34.9" customHeight="1">
      <c r="A1" s="385" t="s">
        <v>147</v>
      </c>
      <c r="B1" s="386"/>
      <c r="C1" s="386"/>
      <c r="D1" s="386"/>
      <c r="E1" s="386"/>
      <c r="F1" s="386"/>
      <c r="G1" s="386"/>
      <c r="H1" s="386"/>
      <c r="I1" s="386"/>
      <c r="J1" s="386"/>
      <c r="K1" s="386"/>
      <c r="L1" s="386"/>
      <c r="M1" s="386"/>
      <c r="N1" s="386"/>
      <c r="O1" s="387"/>
    </row>
    <row r="2" spans="1:16" ht="7.9" customHeight="1">
      <c r="A2" s="155"/>
      <c r="B2" s="155"/>
      <c r="C2" s="155"/>
      <c r="D2" s="155"/>
      <c r="E2" s="155"/>
      <c r="F2" s="155"/>
      <c r="G2" s="155"/>
      <c r="H2" s="155"/>
      <c r="I2" s="155"/>
      <c r="J2" s="155"/>
      <c r="K2" s="155"/>
      <c r="L2" s="155"/>
      <c r="M2" s="155"/>
      <c r="N2" s="155"/>
      <c r="O2" s="155"/>
    </row>
    <row r="3" spans="1:16" ht="19.149999999999999" customHeight="1">
      <c r="A3" s="467" t="s">
        <v>164</v>
      </c>
      <c r="B3" s="468"/>
      <c r="C3" s="468"/>
      <c r="D3" s="468"/>
      <c r="E3" s="468"/>
      <c r="F3" s="468"/>
      <c r="G3" s="468"/>
      <c r="H3" s="468"/>
      <c r="I3" s="468"/>
      <c r="J3" s="468"/>
      <c r="K3" s="468"/>
      <c r="L3" s="468"/>
      <c r="M3" s="468"/>
      <c r="N3" s="468"/>
      <c r="O3" s="469"/>
    </row>
    <row r="4" spans="1:16" ht="19.149999999999999" customHeight="1">
      <c r="A4" s="467" t="s">
        <v>165</v>
      </c>
      <c r="B4" s="468"/>
      <c r="C4" s="468"/>
      <c r="D4" s="468"/>
      <c r="E4" s="468"/>
      <c r="F4" s="468"/>
      <c r="G4" s="468"/>
      <c r="H4" s="468"/>
      <c r="I4" s="468"/>
      <c r="J4" s="468"/>
      <c r="K4" s="468"/>
      <c r="L4" s="468"/>
      <c r="M4" s="468"/>
      <c r="N4" s="468"/>
      <c r="O4" s="469"/>
    </row>
    <row r="5" spans="1:16" ht="19.899999999999999" customHeight="1">
      <c r="A5" s="383" t="s">
        <v>88</v>
      </c>
      <c r="B5" s="383" t="s">
        <v>148</v>
      </c>
      <c r="C5" s="383" t="s">
        <v>39</v>
      </c>
      <c r="D5" s="383" t="s">
        <v>36</v>
      </c>
      <c r="E5" s="383" t="s">
        <v>37</v>
      </c>
      <c r="F5" s="383" t="s">
        <v>7</v>
      </c>
      <c r="G5" s="383" t="s">
        <v>78</v>
      </c>
      <c r="H5" s="480" t="s">
        <v>8</v>
      </c>
      <c r="I5" s="383" t="s">
        <v>149</v>
      </c>
      <c r="J5" s="410" t="s">
        <v>150</v>
      </c>
      <c r="K5" s="411"/>
      <c r="L5" s="479"/>
      <c r="M5" s="410" t="s">
        <v>151</v>
      </c>
      <c r="N5" s="411"/>
      <c r="O5" s="479"/>
    </row>
    <row r="6" spans="1:16" ht="19.899999999999999" customHeight="1">
      <c r="A6" s="384"/>
      <c r="B6" s="384"/>
      <c r="C6" s="384"/>
      <c r="D6" s="384"/>
      <c r="E6" s="384"/>
      <c r="F6" s="384"/>
      <c r="G6" s="384"/>
      <c r="H6" s="481"/>
      <c r="I6" s="384"/>
      <c r="J6" s="163" t="s">
        <v>152</v>
      </c>
      <c r="K6" s="163" t="s">
        <v>156</v>
      </c>
      <c r="L6" s="163" t="s">
        <v>153</v>
      </c>
      <c r="M6" s="163" t="s">
        <v>96</v>
      </c>
      <c r="N6" s="163" t="s">
        <v>140</v>
      </c>
      <c r="O6" s="163" t="s">
        <v>16</v>
      </c>
    </row>
    <row r="7" spans="1:16" s="137" customFormat="1" ht="15" customHeight="1">
      <c r="A7" s="280" t="s">
        <v>304</v>
      </c>
      <c r="B7" s="280" t="s">
        <v>304</v>
      </c>
      <c r="C7" s="280" t="s">
        <v>305</v>
      </c>
      <c r="D7" s="280" t="s">
        <v>312</v>
      </c>
      <c r="E7" s="280" t="s">
        <v>337</v>
      </c>
      <c r="F7" s="280" t="s">
        <v>343</v>
      </c>
      <c r="G7" s="280"/>
      <c r="H7" s="279" t="s">
        <v>208</v>
      </c>
      <c r="I7" s="280" t="s">
        <v>326</v>
      </c>
      <c r="J7" s="280" t="s">
        <v>344</v>
      </c>
      <c r="K7" s="280" t="s">
        <v>345</v>
      </c>
      <c r="L7" s="291">
        <v>15170</v>
      </c>
      <c r="M7" s="293">
        <v>67983668</v>
      </c>
      <c r="N7" s="293">
        <v>21516703.16</v>
      </c>
      <c r="O7" s="293">
        <v>21516703.16</v>
      </c>
    </row>
    <row r="8" spans="1:16">
      <c r="A8" s="473"/>
      <c r="B8" s="474"/>
      <c r="C8" s="474"/>
      <c r="D8" s="474"/>
      <c r="E8" s="474"/>
      <c r="F8" s="474"/>
      <c r="G8" s="474"/>
      <c r="H8" s="474"/>
      <c r="I8" s="474"/>
      <c r="J8" s="474"/>
      <c r="K8" s="474"/>
      <c r="L8" s="474"/>
      <c r="M8" s="474"/>
      <c r="N8" s="474"/>
      <c r="O8" s="475"/>
    </row>
    <row r="9" spans="1:16">
      <c r="A9" s="476" t="s">
        <v>346</v>
      </c>
      <c r="B9" s="477"/>
      <c r="C9" s="477"/>
      <c r="D9" s="477"/>
      <c r="E9" s="477"/>
      <c r="F9" s="477"/>
      <c r="G9" s="477"/>
      <c r="H9" s="477"/>
      <c r="I9" s="477"/>
      <c r="J9" s="477"/>
      <c r="K9" s="477"/>
      <c r="L9" s="477"/>
      <c r="M9" s="477"/>
      <c r="N9" s="477"/>
      <c r="O9" s="478"/>
    </row>
    <row r="10" spans="1:16" s="215" customFormat="1">
      <c r="A10" s="345"/>
      <c r="B10" s="346"/>
      <c r="C10" s="346"/>
      <c r="D10" s="346"/>
      <c r="E10" s="346"/>
      <c r="F10" s="346"/>
      <c r="G10" s="346"/>
      <c r="H10" s="346"/>
      <c r="I10" s="346"/>
      <c r="J10" s="346"/>
      <c r="K10" s="346"/>
      <c r="L10" s="346"/>
      <c r="M10" s="346"/>
      <c r="N10" s="346"/>
      <c r="O10" s="347"/>
    </row>
    <row r="11" spans="1:16" s="215" customFormat="1" ht="15.75" customHeight="1">
      <c r="A11" s="470" t="s">
        <v>154</v>
      </c>
      <c r="B11" s="471"/>
      <c r="C11" s="471"/>
      <c r="D11" s="471"/>
      <c r="E11" s="471"/>
      <c r="F11" s="471"/>
      <c r="G11" s="471"/>
      <c r="H11" s="471"/>
      <c r="I11" s="471"/>
      <c r="J11" s="471"/>
      <c r="K11" s="471"/>
      <c r="L11" s="471"/>
      <c r="M11" s="471"/>
      <c r="N11" s="471"/>
      <c r="O11" s="472"/>
    </row>
    <row r="12" spans="1:16" s="215" customFormat="1" ht="48.75" customHeight="1">
      <c r="A12" s="459" t="s">
        <v>770</v>
      </c>
      <c r="B12" s="460"/>
      <c r="C12" s="460"/>
      <c r="D12" s="460"/>
      <c r="E12" s="460"/>
      <c r="F12" s="460"/>
      <c r="G12" s="460"/>
      <c r="H12" s="460"/>
      <c r="I12" s="460"/>
      <c r="J12" s="460"/>
      <c r="K12" s="460"/>
      <c r="L12" s="460"/>
      <c r="M12" s="460"/>
      <c r="N12" s="460"/>
      <c r="O12" s="461"/>
    </row>
    <row r="13" spans="1:16" s="215" customFormat="1" ht="53.25" customHeight="1">
      <c r="A13" s="459" t="s">
        <v>769</v>
      </c>
      <c r="B13" s="460"/>
      <c r="C13" s="460"/>
      <c r="D13" s="460"/>
      <c r="E13" s="460"/>
      <c r="F13" s="460"/>
      <c r="G13" s="460"/>
      <c r="H13" s="460"/>
      <c r="I13" s="460"/>
      <c r="J13" s="460"/>
      <c r="K13" s="460"/>
      <c r="L13" s="460"/>
      <c r="M13" s="460"/>
      <c r="N13" s="460"/>
      <c r="O13" s="461"/>
    </row>
    <row r="14" spans="1:16" s="215" customFormat="1" ht="61.5" customHeight="1">
      <c r="A14" s="459" t="s">
        <v>347</v>
      </c>
      <c r="B14" s="460"/>
      <c r="C14" s="460"/>
      <c r="D14" s="460"/>
      <c r="E14" s="460"/>
      <c r="F14" s="460"/>
      <c r="G14" s="460"/>
      <c r="H14" s="460"/>
      <c r="I14" s="460"/>
      <c r="J14" s="460"/>
      <c r="K14" s="460"/>
      <c r="L14" s="460"/>
      <c r="M14" s="460"/>
      <c r="N14" s="460"/>
      <c r="O14" s="461"/>
    </row>
    <row r="15" spans="1:16" s="215" customFormat="1" ht="42.75" customHeight="1">
      <c r="A15" s="459" t="s">
        <v>771</v>
      </c>
      <c r="B15" s="460"/>
      <c r="C15" s="460"/>
      <c r="D15" s="460"/>
      <c r="E15" s="460"/>
      <c r="F15" s="460"/>
      <c r="G15" s="460"/>
      <c r="H15" s="460"/>
      <c r="I15" s="460"/>
      <c r="J15" s="460"/>
      <c r="K15" s="460"/>
      <c r="L15" s="460"/>
      <c r="M15" s="460"/>
      <c r="N15" s="460"/>
      <c r="O15" s="461"/>
      <c r="P15" s="348"/>
    </row>
    <row r="16" spans="1:16" s="215" customFormat="1">
      <c r="A16" s="470" t="s">
        <v>155</v>
      </c>
      <c r="B16" s="471"/>
      <c r="C16" s="471"/>
      <c r="D16" s="471"/>
      <c r="E16" s="471"/>
      <c r="F16" s="471"/>
      <c r="G16" s="471"/>
      <c r="H16" s="471"/>
      <c r="I16" s="471"/>
      <c r="J16" s="471"/>
      <c r="K16" s="471"/>
      <c r="L16" s="471"/>
      <c r="M16" s="471"/>
      <c r="N16" s="471"/>
      <c r="O16" s="472"/>
    </row>
    <row r="17" spans="1:15" s="215" customFormat="1">
      <c r="A17" s="345"/>
      <c r="B17" s="346"/>
      <c r="C17" s="346"/>
      <c r="D17" s="346"/>
      <c r="E17" s="346"/>
      <c r="F17" s="346"/>
      <c r="G17" s="346"/>
      <c r="H17" s="346"/>
      <c r="I17" s="346"/>
      <c r="J17" s="346"/>
      <c r="K17" s="346"/>
      <c r="L17" s="346"/>
      <c r="M17" s="346"/>
      <c r="N17" s="346"/>
      <c r="O17" s="347"/>
    </row>
    <row r="18" spans="1:15" s="215" customFormat="1">
      <c r="A18" s="345"/>
      <c r="B18" s="346"/>
      <c r="C18" s="346"/>
      <c r="D18" s="346"/>
      <c r="E18" s="346"/>
      <c r="F18" s="346"/>
      <c r="G18" s="346"/>
      <c r="H18" s="346"/>
      <c r="I18" s="346"/>
      <c r="J18" s="346"/>
      <c r="K18" s="346"/>
      <c r="L18" s="346"/>
      <c r="M18" s="346"/>
      <c r="N18" s="346"/>
      <c r="O18" s="347"/>
    </row>
    <row r="19" spans="1:15" s="215" customFormat="1">
      <c r="A19" s="349"/>
      <c r="B19" s="350"/>
      <c r="C19" s="350"/>
      <c r="D19" s="350"/>
      <c r="E19" s="350"/>
      <c r="F19" s="350"/>
      <c r="G19" s="350"/>
      <c r="H19" s="350"/>
      <c r="I19" s="350"/>
      <c r="J19" s="350"/>
      <c r="K19" s="350"/>
      <c r="L19" s="350"/>
      <c r="M19" s="350"/>
      <c r="N19" s="350"/>
      <c r="O19" s="351"/>
    </row>
    <row r="20" spans="1:15" s="137" customFormat="1" ht="15" customHeight="1">
      <c r="A20" s="280" t="s">
        <v>304</v>
      </c>
      <c r="B20" s="280" t="s">
        <v>348</v>
      </c>
      <c r="C20" s="280" t="s">
        <v>349</v>
      </c>
      <c r="D20" s="280" t="s">
        <v>304</v>
      </c>
      <c r="E20" s="280" t="s">
        <v>305</v>
      </c>
      <c r="F20" s="280" t="s">
        <v>350</v>
      </c>
      <c r="G20" s="280"/>
      <c r="H20" s="279" t="s">
        <v>212</v>
      </c>
      <c r="I20" s="280" t="s">
        <v>326</v>
      </c>
      <c r="J20" s="280" t="s">
        <v>351</v>
      </c>
      <c r="K20" s="280" t="s">
        <v>352</v>
      </c>
      <c r="L20" s="280" t="s">
        <v>354</v>
      </c>
      <c r="M20" s="292">
        <v>24502</v>
      </c>
      <c r="N20" s="292">
        <v>0</v>
      </c>
      <c r="O20" s="292">
        <v>0</v>
      </c>
    </row>
    <row r="21" spans="1:15">
      <c r="A21" s="473"/>
      <c r="B21" s="474"/>
      <c r="C21" s="474"/>
      <c r="D21" s="474"/>
      <c r="E21" s="474"/>
      <c r="F21" s="474"/>
      <c r="G21" s="474"/>
      <c r="H21" s="474"/>
      <c r="I21" s="474"/>
      <c r="J21" s="474"/>
      <c r="K21" s="474"/>
      <c r="L21" s="474"/>
      <c r="M21" s="474"/>
      <c r="N21" s="474"/>
      <c r="O21" s="475"/>
    </row>
    <row r="22" spans="1:15" s="215" customFormat="1">
      <c r="A22" s="470" t="s">
        <v>353</v>
      </c>
      <c r="B22" s="471"/>
      <c r="C22" s="471"/>
      <c r="D22" s="471"/>
      <c r="E22" s="471"/>
      <c r="F22" s="471"/>
      <c r="G22" s="471"/>
      <c r="H22" s="471"/>
      <c r="I22" s="471"/>
      <c r="J22" s="471"/>
      <c r="K22" s="471"/>
      <c r="L22" s="471"/>
      <c r="M22" s="471"/>
      <c r="N22" s="471"/>
      <c r="O22" s="472"/>
    </row>
    <row r="23" spans="1:15" s="215" customFormat="1">
      <c r="A23" s="345"/>
      <c r="B23" s="346"/>
      <c r="C23" s="346"/>
      <c r="D23" s="346"/>
      <c r="E23" s="346"/>
      <c r="F23" s="346"/>
      <c r="G23" s="346"/>
      <c r="H23" s="346"/>
      <c r="I23" s="346"/>
      <c r="J23" s="346"/>
      <c r="K23" s="346"/>
      <c r="L23" s="346"/>
      <c r="M23" s="346"/>
      <c r="N23" s="346"/>
      <c r="O23" s="347"/>
    </row>
    <row r="24" spans="1:15" s="215" customFormat="1">
      <c r="A24" s="470" t="s">
        <v>154</v>
      </c>
      <c r="B24" s="471"/>
      <c r="C24" s="471"/>
      <c r="D24" s="471"/>
      <c r="E24" s="471"/>
      <c r="F24" s="471"/>
      <c r="G24" s="471"/>
      <c r="H24" s="471"/>
      <c r="I24" s="471"/>
      <c r="J24" s="471"/>
      <c r="K24" s="471"/>
      <c r="L24" s="471"/>
      <c r="M24" s="471"/>
      <c r="N24" s="471"/>
      <c r="O24" s="472"/>
    </row>
    <row r="25" spans="1:15" s="215" customFormat="1" ht="27" customHeight="1">
      <c r="A25" s="459" t="s">
        <v>355</v>
      </c>
      <c r="B25" s="460"/>
      <c r="C25" s="460"/>
      <c r="D25" s="460"/>
      <c r="E25" s="460"/>
      <c r="F25" s="460"/>
      <c r="G25" s="460"/>
      <c r="H25" s="460"/>
      <c r="I25" s="460"/>
      <c r="J25" s="460"/>
      <c r="K25" s="460"/>
      <c r="L25" s="460"/>
      <c r="M25" s="460"/>
      <c r="N25" s="460"/>
      <c r="O25" s="461"/>
    </row>
    <row r="26" spans="1:15" s="215" customFormat="1" ht="31.5" customHeight="1">
      <c r="A26" s="459" t="s">
        <v>356</v>
      </c>
      <c r="B26" s="460"/>
      <c r="C26" s="460"/>
      <c r="D26" s="460"/>
      <c r="E26" s="460"/>
      <c r="F26" s="460"/>
      <c r="G26" s="460"/>
      <c r="H26" s="460"/>
      <c r="I26" s="460"/>
      <c r="J26" s="460"/>
      <c r="K26" s="460"/>
      <c r="L26" s="460"/>
      <c r="M26" s="460"/>
      <c r="N26" s="460"/>
      <c r="O26" s="461"/>
    </row>
    <row r="27" spans="1:15" s="215" customFormat="1" ht="38.25" customHeight="1">
      <c r="A27" s="459" t="s">
        <v>357</v>
      </c>
      <c r="B27" s="460"/>
      <c r="C27" s="460"/>
      <c r="D27" s="460"/>
      <c r="E27" s="460"/>
      <c r="F27" s="460"/>
      <c r="G27" s="460"/>
      <c r="H27" s="460"/>
      <c r="I27" s="460"/>
      <c r="J27" s="460"/>
      <c r="K27" s="460"/>
      <c r="L27" s="460"/>
      <c r="M27" s="460"/>
      <c r="N27" s="460"/>
      <c r="O27" s="461"/>
    </row>
    <row r="28" spans="1:15" s="215" customFormat="1">
      <c r="A28" s="470" t="s">
        <v>155</v>
      </c>
      <c r="B28" s="471"/>
      <c r="C28" s="471"/>
      <c r="D28" s="471"/>
      <c r="E28" s="471"/>
      <c r="F28" s="471"/>
      <c r="G28" s="471"/>
      <c r="H28" s="471"/>
      <c r="I28" s="471"/>
      <c r="J28" s="471"/>
      <c r="K28" s="471"/>
      <c r="L28" s="471"/>
      <c r="M28" s="471"/>
      <c r="N28" s="471"/>
      <c r="O28" s="472"/>
    </row>
    <row r="29" spans="1:15" s="215" customFormat="1">
      <c r="A29" s="345"/>
      <c r="B29" s="346"/>
      <c r="C29" s="346"/>
      <c r="D29" s="346"/>
      <c r="E29" s="346"/>
      <c r="F29" s="346"/>
      <c r="G29" s="346"/>
      <c r="H29" s="346"/>
      <c r="I29" s="346"/>
      <c r="J29" s="346"/>
      <c r="K29" s="346"/>
      <c r="L29" s="346"/>
      <c r="M29" s="346"/>
      <c r="N29" s="346"/>
      <c r="O29" s="347"/>
    </row>
    <row r="30" spans="1:15" s="215" customFormat="1">
      <c r="A30" s="345"/>
      <c r="B30" s="346"/>
      <c r="C30" s="346"/>
      <c r="D30" s="346"/>
      <c r="E30" s="346"/>
      <c r="F30" s="346"/>
      <c r="G30" s="346"/>
      <c r="H30" s="346"/>
      <c r="I30" s="346"/>
      <c r="J30" s="346"/>
      <c r="K30" s="346"/>
      <c r="L30" s="346"/>
      <c r="M30" s="346"/>
      <c r="N30" s="346"/>
      <c r="O30" s="347"/>
    </row>
    <row r="31" spans="1:15">
      <c r="A31" s="160"/>
      <c r="B31" s="161"/>
      <c r="C31" s="161"/>
      <c r="D31" s="161"/>
      <c r="E31" s="161"/>
      <c r="F31" s="161"/>
      <c r="G31" s="161"/>
      <c r="H31" s="161"/>
      <c r="I31" s="161"/>
      <c r="J31" s="161"/>
      <c r="K31" s="161"/>
      <c r="L31" s="161"/>
      <c r="M31" s="161"/>
      <c r="N31" s="161"/>
      <c r="O31" s="162"/>
    </row>
    <row r="32" spans="1:15" s="285" customFormat="1" ht="15" customHeight="1">
      <c r="A32" s="280" t="s">
        <v>349</v>
      </c>
      <c r="B32" s="280" t="s">
        <v>312</v>
      </c>
      <c r="C32" s="280" t="s">
        <v>349</v>
      </c>
      <c r="D32" s="280" t="s">
        <v>337</v>
      </c>
      <c r="E32" s="280" t="s">
        <v>349</v>
      </c>
      <c r="F32" s="280" t="s">
        <v>307</v>
      </c>
      <c r="G32" s="280"/>
      <c r="H32" s="279" t="s">
        <v>230</v>
      </c>
      <c r="I32" s="280" t="s">
        <v>359</v>
      </c>
      <c r="J32" s="280" t="s">
        <v>360</v>
      </c>
      <c r="K32" s="280" t="s">
        <v>361</v>
      </c>
      <c r="L32" s="280" t="s">
        <v>362</v>
      </c>
      <c r="M32" s="292">
        <v>3849360</v>
      </c>
      <c r="N32" s="292">
        <v>1371117.74</v>
      </c>
      <c r="O32" s="292">
        <v>1371117.74</v>
      </c>
    </row>
    <row r="33" spans="1:16" s="169" customFormat="1">
      <c r="A33" s="488"/>
      <c r="B33" s="489"/>
      <c r="C33" s="489"/>
      <c r="D33" s="489"/>
      <c r="E33" s="489"/>
      <c r="F33" s="489"/>
      <c r="G33" s="489"/>
      <c r="H33" s="489"/>
      <c r="I33" s="489"/>
      <c r="J33" s="489"/>
      <c r="K33" s="489"/>
      <c r="L33" s="489"/>
      <c r="M33" s="489"/>
      <c r="N33" s="489"/>
      <c r="O33" s="490"/>
    </row>
    <row r="34" spans="1:16" s="226" customFormat="1" ht="18.75" customHeight="1">
      <c r="A34" s="485" t="s">
        <v>363</v>
      </c>
      <c r="B34" s="486"/>
      <c r="C34" s="486"/>
      <c r="D34" s="486"/>
      <c r="E34" s="486"/>
      <c r="F34" s="486"/>
      <c r="G34" s="486"/>
      <c r="H34" s="486"/>
      <c r="I34" s="486"/>
      <c r="J34" s="486"/>
      <c r="K34" s="486"/>
      <c r="L34" s="486"/>
      <c r="M34" s="486"/>
      <c r="N34" s="486"/>
      <c r="O34" s="487"/>
    </row>
    <row r="35" spans="1:16" s="226" customFormat="1">
      <c r="A35" s="352"/>
      <c r="B35" s="353"/>
      <c r="C35" s="353"/>
      <c r="D35" s="353"/>
      <c r="E35" s="353"/>
      <c r="F35" s="353"/>
      <c r="G35" s="353"/>
      <c r="H35" s="353"/>
      <c r="I35" s="353"/>
      <c r="J35" s="353"/>
      <c r="K35" s="353"/>
      <c r="L35" s="353"/>
      <c r="M35" s="353"/>
      <c r="N35" s="353"/>
      <c r="O35" s="354"/>
    </row>
    <row r="36" spans="1:16" s="226" customFormat="1" ht="23.25" customHeight="1">
      <c r="A36" s="485" t="s">
        <v>154</v>
      </c>
      <c r="B36" s="486"/>
      <c r="C36" s="486"/>
      <c r="D36" s="486"/>
      <c r="E36" s="486"/>
      <c r="F36" s="486"/>
      <c r="G36" s="486"/>
      <c r="H36" s="486"/>
      <c r="I36" s="486"/>
      <c r="J36" s="486"/>
      <c r="K36" s="486"/>
      <c r="L36" s="486"/>
      <c r="M36" s="486"/>
      <c r="N36" s="486"/>
      <c r="O36" s="487"/>
    </row>
    <row r="37" spans="1:16" s="226" customFormat="1" ht="43.5" customHeight="1">
      <c r="A37" s="456" t="s">
        <v>364</v>
      </c>
      <c r="B37" s="457"/>
      <c r="C37" s="457"/>
      <c r="D37" s="457"/>
      <c r="E37" s="457"/>
      <c r="F37" s="457"/>
      <c r="G37" s="457"/>
      <c r="H37" s="457"/>
      <c r="I37" s="457"/>
      <c r="J37" s="457"/>
      <c r="K37" s="457"/>
      <c r="L37" s="457"/>
      <c r="M37" s="457"/>
      <c r="N37" s="457"/>
      <c r="O37" s="458"/>
    </row>
    <row r="38" spans="1:16" s="226" customFormat="1">
      <c r="A38" s="352"/>
      <c r="B38" s="353"/>
      <c r="C38" s="353"/>
      <c r="D38" s="353"/>
      <c r="E38" s="353"/>
      <c r="F38" s="353"/>
      <c r="G38" s="353"/>
      <c r="H38" s="353"/>
      <c r="I38" s="353"/>
      <c r="J38" s="353"/>
      <c r="K38" s="353"/>
      <c r="L38" s="353"/>
      <c r="M38" s="353"/>
      <c r="N38" s="353"/>
      <c r="O38" s="354"/>
    </row>
    <row r="39" spans="1:16" s="226" customFormat="1">
      <c r="A39" s="485" t="s">
        <v>155</v>
      </c>
      <c r="B39" s="486"/>
      <c r="C39" s="486"/>
      <c r="D39" s="486"/>
      <c r="E39" s="486"/>
      <c r="F39" s="486"/>
      <c r="G39" s="486"/>
      <c r="H39" s="486"/>
      <c r="I39" s="486"/>
      <c r="J39" s="486"/>
      <c r="K39" s="486"/>
      <c r="L39" s="486"/>
      <c r="M39" s="486"/>
      <c r="N39" s="486"/>
      <c r="O39" s="487"/>
    </row>
    <row r="40" spans="1:16" s="226" customFormat="1" ht="48.75" customHeight="1">
      <c r="A40" s="456" t="s">
        <v>365</v>
      </c>
      <c r="B40" s="457"/>
      <c r="C40" s="457"/>
      <c r="D40" s="457"/>
      <c r="E40" s="457"/>
      <c r="F40" s="457"/>
      <c r="G40" s="457"/>
      <c r="H40" s="457"/>
      <c r="I40" s="457"/>
      <c r="J40" s="457"/>
      <c r="K40" s="457"/>
      <c r="L40" s="457"/>
      <c r="M40" s="457"/>
      <c r="N40" s="457"/>
      <c r="O40" s="458"/>
    </row>
    <row r="41" spans="1:16" s="226" customFormat="1">
      <c r="A41" s="352"/>
      <c r="B41" s="353"/>
      <c r="C41" s="353"/>
      <c r="D41" s="353"/>
      <c r="E41" s="353"/>
      <c r="F41" s="353"/>
      <c r="G41" s="353"/>
      <c r="H41" s="353"/>
      <c r="I41" s="353"/>
      <c r="J41" s="353"/>
      <c r="K41" s="353"/>
      <c r="L41" s="353"/>
      <c r="M41" s="353"/>
      <c r="N41" s="353"/>
      <c r="O41" s="354"/>
    </row>
    <row r="42" spans="1:16" s="169" customFormat="1">
      <c r="A42" s="491"/>
      <c r="B42" s="492"/>
      <c r="C42" s="492"/>
      <c r="D42" s="492"/>
      <c r="E42" s="492"/>
      <c r="F42" s="492"/>
      <c r="G42" s="492"/>
      <c r="H42" s="492"/>
      <c r="I42" s="492"/>
      <c r="J42" s="492"/>
      <c r="K42" s="492"/>
      <c r="L42" s="492"/>
      <c r="M42" s="492"/>
      <c r="N42" s="492"/>
      <c r="O42" s="493"/>
    </row>
    <row r="43" spans="1:16" ht="12.75" customHeight="1">
      <c r="A43" s="142"/>
      <c r="B43" s="142"/>
      <c r="C43" s="142"/>
      <c r="D43" s="142"/>
      <c r="E43" s="139"/>
      <c r="F43" s="139"/>
      <c r="G43" s="139"/>
      <c r="H43" s="139"/>
      <c r="I43" s="139"/>
      <c r="J43" s="139"/>
      <c r="K43" s="139"/>
      <c r="L43" s="139"/>
      <c r="M43" s="139"/>
      <c r="N43" s="139"/>
      <c r="O43" s="139"/>
    </row>
    <row r="44" spans="1:16" ht="13.5" customHeight="1">
      <c r="A44" s="143"/>
      <c r="B44" s="143"/>
      <c r="C44" s="143"/>
      <c r="D44" s="144"/>
      <c r="E44" s="145"/>
      <c r="F44" s="85"/>
      <c r="G44" s="85"/>
      <c r="H44" s="85"/>
      <c r="I44" s="146"/>
      <c r="J44" s="146"/>
      <c r="K44" s="146"/>
      <c r="L44" s="146"/>
      <c r="M44" s="146"/>
      <c r="N44" s="146"/>
      <c r="O44" s="146"/>
      <c r="P44" s="147"/>
    </row>
    <row r="45" spans="1:16" s="17" customFormat="1" ht="14.25" customHeight="1">
      <c r="A45" s="148"/>
      <c r="B45" s="148"/>
      <c r="C45" s="148"/>
      <c r="D45" s="3"/>
      <c r="E45" s="149"/>
      <c r="F45" s="150"/>
      <c r="G45" s="150"/>
      <c r="H45" s="150"/>
      <c r="I45" s="465"/>
      <c r="J45" s="465"/>
      <c r="K45" s="465"/>
      <c r="L45" s="465"/>
      <c r="M45" s="158"/>
      <c r="N45" s="151"/>
      <c r="O45" s="151"/>
      <c r="P45" s="153"/>
    </row>
    <row r="46" spans="1:16" s="17" customFormat="1">
      <c r="A46" s="466"/>
      <c r="B46" s="466"/>
      <c r="C46" s="466"/>
      <c r="D46" s="466"/>
      <c r="E46" s="466"/>
      <c r="F46" s="466"/>
      <c r="G46" s="466"/>
      <c r="H46" s="466"/>
      <c r="I46" s="466"/>
      <c r="J46" s="466"/>
      <c r="K46" s="466"/>
      <c r="L46" s="466"/>
      <c r="M46" s="159"/>
    </row>
  </sheetData>
  <mergeCells count="39">
    <mergeCell ref="A9:O9"/>
    <mergeCell ref="A1:O1"/>
    <mergeCell ref="A3:O3"/>
    <mergeCell ref="A4:O4"/>
    <mergeCell ref="A5:A6"/>
    <mergeCell ref="B5:B6"/>
    <mergeCell ref="C5:C6"/>
    <mergeCell ref="D5:D6"/>
    <mergeCell ref="E5:E6"/>
    <mergeCell ref="F5:F6"/>
    <mergeCell ref="G5:G6"/>
    <mergeCell ref="H5:H6"/>
    <mergeCell ref="I5:I6"/>
    <mergeCell ref="J5:L5"/>
    <mergeCell ref="M5:O5"/>
    <mergeCell ref="A8:O8"/>
    <mergeCell ref="A11:O11"/>
    <mergeCell ref="A16:O16"/>
    <mergeCell ref="A21:O21"/>
    <mergeCell ref="A22:O22"/>
    <mergeCell ref="A24:O24"/>
    <mergeCell ref="A12:O12"/>
    <mergeCell ref="A13:O13"/>
    <mergeCell ref="A46:H46"/>
    <mergeCell ref="I46:L46"/>
    <mergeCell ref="A14:O14"/>
    <mergeCell ref="A15:O15"/>
    <mergeCell ref="A25:O25"/>
    <mergeCell ref="A26:O26"/>
    <mergeCell ref="A27:O27"/>
    <mergeCell ref="A37:O37"/>
    <mergeCell ref="A40:O40"/>
    <mergeCell ref="A33:O33"/>
    <mergeCell ref="A34:O34"/>
    <mergeCell ref="A36:O36"/>
    <mergeCell ref="A39:O39"/>
    <mergeCell ref="A42:O42"/>
    <mergeCell ref="I45:L45"/>
    <mergeCell ref="A28:O28"/>
  </mergeCells>
  <printOptions horizontalCentered="1"/>
  <pageMargins left="0.39370078740157483" right="0.39370078740157483" top="1.3779527559055118" bottom="0.39370078740157483" header="0.19685039370078741" footer="0.19685039370078741"/>
  <pageSetup scale="73" orientation="landscape" r:id="rId1"/>
  <headerFooter alignWithMargins="0">
    <oddHeader>&amp;C&amp;G</oddHeader>
    <oddFooter>&amp;C&amp;G</oddFooter>
  </headerFooter>
  <ignoredErrors>
    <ignoredError sqref="A7:F7 J7:K7 A20:F20 J20 K20:L20 A32:B32 J32:L32 C32:F32" numberStoredAsText="1"/>
  </ignoredErrors>
  <legacyDrawingHF r:id="rId2"/>
</worksheet>
</file>

<file path=xl/worksheets/sheet15.xml><?xml version="1.0" encoding="utf-8"?>
<worksheet xmlns="http://schemas.openxmlformats.org/spreadsheetml/2006/main" xmlns:r="http://schemas.openxmlformats.org/officeDocument/2006/relationships">
  <dimension ref="A1:R39"/>
  <sheetViews>
    <sheetView showGridLines="0" zoomScaleNormal="100" workbookViewId="0">
      <selection activeCell="Q22" sqref="Q22"/>
    </sheetView>
  </sheetViews>
  <sheetFormatPr baseColWidth="10" defaultColWidth="11.42578125" defaultRowHeight="13.5"/>
  <cols>
    <col min="1" max="7" width="5" style="1" customWidth="1"/>
    <col min="8" max="8" width="54" style="1" customWidth="1"/>
    <col min="9" max="9" width="10.7109375" style="1" customWidth="1"/>
    <col min="10" max="10" width="11" style="1" customWidth="1"/>
    <col min="11" max="11" width="12.7109375" style="1" customWidth="1"/>
    <col min="12" max="12" width="12" style="1" customWidth="1"/>
    <col min="13" max="13" width="15.5703125" style="1" customWidth="1"/>
    <col min="14" max="14" width="15.85546875" style="1" customWidth="1"/>
    <col min="15" max="15" width="14.85546875" style="1" customWidth="1"/>
    <col min="16" max="16" width="9.28515625" style="1" customWidth="1"/>
    <col min="17" max="17" width="8.5703125" style="1" customWidth="1"/>
    <col min="18" max="18" width="12.140625" style="1" customWidth="1"/>
    <col min="19" max="16384" width="11.42578125" style="1"/>
  </cols>
  <sheetData>
    <row r="1" spans="1:18" ht="34.9" customHeight="1">
      <c r="A1" s="385" t="s">
        <v>147</v>
      </c>
      <c r="B1" s="386"/>
      <c r="C1" s="386"/>
      <c r="D1" s="386"/>
      <c r="E1" s="386"/>
      <c r="F1" s="386"/>
      <c r="G1" s="386"/>
      <c r="H1" s="386"/>
      <c r="I1" s="386"/>
      <c r="J1" s="386"/>
      <c r="K1" s="386"/>
      <c r="L1" s="386"/>
      <c r="M1" s="386"/>
      <c r="N1" s="386"/>
      <c r="O1" s="387"/>
    </row>
    <row r="2" spans="1:18" ht="7.9" customHeight="1">
      <c r="A2" s="155"/>
      <c r="B2" s="155"/>
      <c r="C2" s="155"/>
      <c r="D2" s="155"/>
      <c r="E2" s="155"/>
      <c r="F2" s="155"/>
      <c r="G2" s="155"/>
      <c r="H2" s="155"/>
      <c r="I2" s="155"/>
      <c r="J2" s="155"/>
      <c r="K2" s="155"/>
      <c r="L2" s="155"/>
      <c r="M2" s="155"/>
      <c r="N2" s="155"/>
      <c r="O2" s="155"/>
    </row>
    <row r="3" spans="1:18" ht="19.149999999999999" customHeight="1">
      <c r="A3" s="467" t="s">
        <v>164</v>
      </c>
      <c r="B3" s="468"/>
      <c r="C3" s="468"/>
      <c r="D3" s="468"/>
      <c r="E3" s="468"/>
      <c r="F3" s="468"/>
      <c r="G3" s="468"/>
      <c r="H3" s="468"/>
      <c r="I3" s="468"/>
      <c r="J3" s="468"/>
      <c r="K3" s="468"/>
      <c r="L3" s="468"/>
      <c r="M3" s="468"/>
      <c r="N3" s="468"/>
      <c r="O3" s="469"/>
    </row>
    <row r="4" spans="1:18" ht="19.149999999999999" customHeight="1">
      <c r="A4" s="467" t="s">
        <v>165</v>
      </c>
      <c r="B4" s="468"/>
      <c r="C4" s="468"/>
      <c r="D4" s="468"/>
      <c r="E4" s="468"/>
      <c r="F4" s="468"/>
      <c r="G4" s="468"/>
      <c r="H4" s="468"/>
      <c r="I4" s="468"/>
      <c r="J4" s="468"/>
      <c r="K4" s="468"/>
      <c r="L4" s="468"/>
      <c r="M4" s="468"/>
      <c r="N4" s="468"/>
      <c r="O4" s="469"/>
    </row>
    <row r="5" spans="1:18" ht="19.899999999999999" customHeight="1">
      <c r="A5" s="383" t="s">
        <v>88</v>
      </c>
      <c r="B5" s="383" t="s">
        <v>148</v>
      </c>
      <c r="C5" s="383" t="s">
        <v>39</v>
      </c>
      <c r="D5" s="383" t="s">
        <v>36</v>
      </c>
      <c r="E5" s="383" t="s">
        <v>37</v>
      </c>
      <c r="F5" s="383" t="s">
        <v>7</v>
      </c>
      <c r="G5" s="383" t="s">
        <v>78</v>
      </c>
      <c r="H5" s="480" t="s">
        <v>8</v>
      </c>
      <c r="I5" s="383" t="s">
        <v>149</v>
      </c>
      <c r="J5" s="410" t="s">
        <v>150</v>
      </c>
      <c r="K5" s="411"/>
      <c r="L5" s="479"/>
      <c r="M5" s="410" t="s">
        <v>151</v>
      </c>
      <c r="N5" s="411"/>
      <c r="O5" s="479"/>
    </row>
    <row r="6" spans="1:18" ht="19.899999999999999" customHeight="1">
      <c r="A6" s="384"/>
      <c r="B6" s="384"/>
      <c r="C6" s="384"/>
      <c r="D6" s="384"/>
      <c r="E6" s="384"/>
      <c r="F6" s="384"/>
      <c r="G6" s="384"/>
      <c r="H6" s="481"/>
      <c r="I6" s="384"/>
      <c r="J6" s="163" t="s">
        <v>152</v>
      </c>
      <c r="K6" s="163" t="s">
        <v>156</v>
      </c>
      <c r="L6" s="163" t="s">
        <v>153</v>
      </c>
      <c r="M6" s="163" t="s">
        <v>96</v>
      </c>
      <c r="N6" s="163" t="s">
        <v>140</v>
      </c>
      <c r="O6" s="163" t="s">
        <v>16</v>
      </c>
    </row>
    <row r="7" spans="1:18" s="137" customFormat="1" ht="23.25" customHeight="1">
      <c r="A7" s="280" t="s">
        <v>304</v>
      </c>
      <c r="B7" s="280" t="s">
        <v>306</v>
      </c>
      <c r="C7" s="280" t="s">
        <v>305</v>
      </c>
      <c r="D7" s="280" t="s">
        <v>306</v>
      </c>
      <c r="E7" s="280" t="s">
        <v>305</v>
      </c>
      <c r="F7" s="280" t="s">
        <v>366</v>
      </c>
      <c r="G7" s="280"/>
      <c r="H7" s="279" t="s">
        <v>194</v>
      </c>
      <c r="I7" s="280" t="s">
        <v>192</v>
      </c>
      <c r="J7" s="280" t="s">
        <v>305</v>
      </c>
      <c r="K7" s="280" t="s">
        <v>310</v>
      </c>
      <c r="L7" s="291">
        <v>1</v>
      </c>
      <c r="M7" s="293">
        <v>72765544</v>
      </c>
      <c r="N7" s="293">
        <v>29345918.829999998</v>
      </c>
      <c r="O7" s="293">
        <v>28856186.039999995</v>
      </c>
      <c r="Q7" s="344"/>
      <c r="R7" s="344"/>
    </row>
    <row r="8" spans="1:18" ht="8.25" customHeight="1">
      <c r="A8" s="473"/>
      <c r="B8" s="474"/>
      <c r="C8" s="474"/>
      <c r="D8" s="474"/>
      <c r="E8" s="474"/>
      <c r="F8" s="474"/>
      <c r="G8" s="474"/>
      <c r="H8" s="474"/>
      <c r="I8" s="474"/>
      <c r="J8" s="474"/>
      <c r="K8" s="474"/>
      <c r="L8" s="474"/>
      <c r="M8" s="474"/>
      <c r="N8" s="474"/>
      <c r="O8" s="475"/>
    </row>
    <row r="9" spans="1:18">
      <c r="A9" s="476" t="s">
        <v>367</v>
      </c>
      <c r="B9" s="477"/>
      <c r="C9" s="477"/>
      <c r="D9" s="477"/>
      <c r="E9" s="477"/>
      <c r="F9" s="477"/>
      <c r="G9" s="477"/>
      <c r="H9" s="477"/>
      <c r="I9" s="477"/>
      <c r="J9" s="477"/>
      <c r="K9" s="477"/>
      <c r="L9" s="477"/>
      <c r="M9" s="477"/>
      <c r="N9" s="477"/>
      <c r="O9" s="478"/>
    </row>
    <row r="10" spans="1:18" ht="7.5" customHeight="1">
      <c r="A10" s="160"/>
      <c r="B10" s="161"/>
      <c r="C10" s="161"/>
      <c r="D10" s="161"/>
      <c r="E10" s="161"/>
      <c r="F10" s="161"/>
      <c r="G10" s="161"/>
      <c r="H10" s="161"/>
      <c r="I10" s="161"/>
      <c r="J10" s="161"/>
      <c r="K10" s="161"/>
      <c r="L10" s="161"/>
      <c r="M10" s="161"/>
      <c r="N10" s="161"/>
      <c r="O10" s="162"/>
    </row>
    <row r="11" spans="1:18">
      <c r="A11" s="476" t="s">
        <v>154</v>
      </c>
      <c r="B11" s="477"/>
      <c r="C11" s="477"/>
      <c r="D11" s="477"/>
      <c r="E11" s="477"/>
      <c r="F11" s="477"/>
      <c r="G11" s="477"/>
      <c r="H11" s="477"/>
      <c r="I11" s="477"/>
      <c r="J11" s="477"/>
      <c r="K11" s="477"/>
      <c r="L11" s="477"/>
      <c r="M11" s="477"/>
      <c r="N11" s="477"/>
      <c r="O11" s="478"/>
    </row>
    <row r="12" spans="1:18" ht="39.75" customHeight="1">
      <c r="A12" s="494" t="s">
        <v>368</v>
      </c>
      <c r="B12" s="495"/>
      <c r="C12" s="495"/>
      <c r="D12" s="495"/>
      <c r="E12" s="495"/>
      <c r="F12" s="495"/>
      <c r="G12" s="495"/>
      <c r="H12" s="495"/>
      <c r="I12" s="495"/>
      <c r="J12" s="495"/>
      <c r="K12" s="495"/>
      <c r="L12" s="495"/>
      <c r="M12" s="495"/>
      <c r="N12" s="495"/>
      <c r="O12" s="496"/>
    </row>
    <row r="13" spans="1:18">
      <c r="A13" s="494"/>
      <c r="B13" s="495"/>
      <c r="C13" s="495"/>
      <c r="D13" s="495"/>
      <c r="E13" s="495"/>
      <c r="F13" s="495"/>
      <c r="G13" s="495"/>
      <c r="H13" s="495"/>
      <c r="I13" s="495"/>
      <c r="J13" s="495"/>
      <c r="K13" s="495"/>
      <c r="L13" s="495"/>
      <c r="M13" s="495"/>
      <c r="N13" s="495"/>
      <c r="O13" s="496"/>
    </row>
    <row r="14" spans="1:18">
      <c r="A14" s="476" t="s">
        <v>155</v>
      </c>
      <c r="B14" s="477"/>
      <c r="C14" s="477"/>
      <c r="D14" s="477"/>
      <c r="E14" s="477"/>
      <c r="F14" s="477"/>
      <c r="G14" s="477"/>
      <c r="H14" s="477"/>
      <c r="I14" s="477"/>
      <c r="J14" s="477"/>
      <c r="K14" s="477"/>
      <c r="L14" s="477"/>
      <c r="M14" s="477"/>
      <c r="N14" s="477"/>
      <c r="O14" s="478"/>
    </row>
    <row r="15" spans="1:18" ht="20.25" customHeight="1">
      <c r="A15" s="494" t="s">
        <v>369</v>
      </c>
      <c r="B15" s="495"/>
      <c r="C15" s="495"/>
      <c r="D15" s="495"/>
      <c r="E15" s="495"/>
      <c r="F15" s="495"/>
      <c r="G15" s="495"/>
      <c r="H15" s="495"/>
      <c r="I15" s="495"/>
      <c r="J15" s="495"/>
      <c r="K15" s="495"/>
      <c r="L15" s="495"/>
      <c r="M15" s="495"/>
      <c r="N15" s="495"/>
      <c r="O15" s="496"/>
    </row>
    <row r="16" spans="1:18">
      <c r="A16" s="138"/>
      <c r="B16" s="139"/>
      <c r="C16" s="139"/>
      <c r="D16" s="139"/>
      <c r="E16" s="139"/>
      <c r="F16" s="139"/>
      <c r="G16" s="139"/>
      <c r="H16" s="139"/>
      <c r="I16" s="139"/>
      <c r="J16" s="139"/>
      <c r="K16" s="139"/>
      <c r="L16" s="139"/>
      <c r="M16" s="139"/>
      <c r="N16" s="139"/>
      <c r="O16" s="140"/>
    </row>
    <row r="17" spans="1:15" s="137" customFormat="1" ht="25.5" customHeight="1">
      <c r="A17" s="280" t="s">
        <v>306</v>
      </c>
      <c r="B17" s="280" t="s">
        <v>305</v>
      </c>
      <c r="C17" s="280" t="s">
        <v>305</v>
      </c>
      <c r="D17" s="280" t="s">
        <v>304</v>
      </c>
      <c r="E17" s="280" t="s">
        <v>358</v>
      </c>
      <c r="F17" s="280" t="s">
        <v>370</v>
      </c>
      <c r="G17" s="280"/>
      <c r="H17" s="279" t="s">
        <v>239</v>
      </c>
      <c r="I17" s="280" t="s">
        <v>240</v>
      </c>
      <c r="J17" s="280" t="s">
        <v>372</v>
      </c>
      <c r="K17" s="280" t="s">
        <v>371</v>
      </c>
      <c r="L17" s="291">
        <v>2389917</v>
      </c>
      <c r="M17" s="293">
        <v>9036870</v>
      </c>
      <c r="N17" s="293">
        <v>1743401.0799999998</v>
      </c>
      <c r="O17" s="293">
        <v>1743401.0799999998</v>
      </c>
    </row>
    <row r="18" spans="1:15" ht="8.25" customHeight="1">
      <c r="A18" s="473"/>
      <c r="B18" s="474"/>
      <c r="C18" s="474"/>
      <c r="D18" s="474"/>
      <c r="E18" s="474"/>
      <c r="F18" s="474"/>
      <c r="G18" s="474"/>
      <c r="H18" s="474"/>
      <c r="I18" s="474"/>
      <c r="J18" s="474"/>
      <c r="K18" s="474"/>
      <c r="L18" s="474"/>
      <c r="M18" s="474"/>
      <c r="N18" s="474"/>
      <c r="O18" s="475"/>
    </row>
    <row r="19" spans="1:15" ht="17.25" customHeight="1">
      <c r="A19" s="497" t="s">
        <v>373</v>
      </c>
      <c r="B19" s="498"/>
      <c r="C19" s="498"/>
      <c r="D19" s="498"/>
      <c r="E19" s="498"/>
      <c r="F19" s="498"/>
      <c r="G19" s="498"/>
      <c r="H19" s="498"/>
      <c r="I19" s="498"/>
      <c r="J19" s="498"/>
      <c r="K19" s="498"/>
      <c r="L19" s="498"/>
      <c r="M19" s="498"/>
      <c r="N19" s="498"/>
      <c r="O19" s="499"/>
    </row>
    <row r="20" spans="1:15" ht="6" customHeight="1">
      <c r="A20" s="160"/>
      <c r="B20" s="161"/>
      <c r="C20" s="161"/>
      <c r="D20" s="161"/>
      <c r="E20" s="161"/>
      <c r="F20" s="161"/>
      <c r="G20" s="161"/>
      <c r="H20" s="161"/>
      <c r="I20" s="161"/>
      <c r="J20" s="161"/>
      <c r="K20" s="161"/>
      <c r="L20" s="161"/>
      <c r="M20" s="161"/>
      <c r="N20" s="161"/>
      <c r="O20" s="162"/>
    </row>
    <row r="21" spans="1:15">
      <c r="A21" s="476" t="s">
        <v>154</v>
      </c>
      <c r="B21" s="477"/>
      <c r="C21" s="477"/>
      <c r="D21" s="477"/>
      <c r="E21" s="477"/>
      <c r="F21" s="477"/>
      <c r="G21" s="477"/>
      <c r="H21" s="477"/>
      <c r="I21" s="477"/>
      <c r="J21" s="477"/>
      <c r="K21" s="477"/>
      <c r="L21" s="477"/>
      <c r="M21" s="477"/>
      <c r="N21" s="477"/>
      <c r="O21" s="478"/>
    </row>
    <row r="22" spans="1:15" ht="80.25" customHeight="1">
      <c r="A22" s="494" t="s">
        <v>374</v>
      </c>
      <c r="B22" s="495"/>
      <c r="C22" s="495"/>
      <c r="D22" s="495"/>
      <c r="E22" s="495"/>
      <c r="F22" s="495"/>
      <c r="G22" s="495"/>
      <c r="H22" s="495"/>
      <c r="I22" s="495"/>
      <c r="J22" s="495"/>
      <c r="K22" s="495"/>
      <c r="L22" s="495"/>
      <c r="M22" s="495"/>
      <c r="N22" s="495"/>
      <c r="O22" s="496"/>
    </row>
    <row r="23" spans="1:15">
      <c r="A23" s="160"/>
      <c r="B23" s="161"/>
      <c r="C23" s="161"/>
      <c r="D23" s="161"/>
      <c r="E23" s="161"/>
      <c r="F23" s="161"/>
      <c r="G23" s="161"/>
      <c r="H23" s="161"/>
      <c r="I23" s="161"/>
      <c r="J23" s="161"/>
      <c r="K23" s="161"/>
      <c r="L23" s="161"/>
      <c r="M23" s="161"/>
      <c r="N23" s="161"/>
      <c r="O23" s="162"/>
    </row>
    <row r="24" spans="1:15">
      <c r="A24" s="476" t="s">
        <v>155</v>
      </c>
      <c r="B24" s="477"/>
      <c r="C24" s="477"/>
      <c r="D24" s="477"/>
      <c r="E24" s="477"/>
      <c r="F24" s="477"/>
      <c r="G24" s="477"/>
      <c r="H24" s="477"/>
      <c r="I24" s="477"/>
      <c r="J24" s="477"/>
      <c r="K24" s="477"/>
      <c r="L24" s="477"/>
      <c r="M24" s="477"/>
      <c r="N24" s="477"/>
      <c r="O24" s="478"/>
    </row>
    <row r="25" spans="1:15" ht="62.25" customHeight="1">
      <c r="A25" s="494" t="s">
        <v>781</v>
      </c>
      <c r="B25" s="495"/>
      <c r="C25" s="495"/>
      <c r="D25" s="495"/>
      <c r="E25" s="495"/>
      <c r="F25" s="495"/>
      <c r="G25" s="495"/>
      <c r="H25" s="495"/>
      <c r="I25" s="495"/>
      <c r="J25" s="495"/>
      <c r="K25" s="495"/>
      <c r="L25" s="495"/>
      <c r="M25" s="495"/>
      <c r="N25" s="495"/>
      <c r="O25" s="496"/>
    </row>
    <row r="26" spans="1:15">
      <c r="A26" s="160"/>
      <c r="B26" s="161"/>
      <c r="C26" s="161"/>
      <c r="D26" s="161"/>
      <c r="E26" s="161"/>
      <c r="F26" s="161"/>
      <c r="G26" s="161"/>
      <c r="H26" s="161"/>
      <c r="I26" s="161"/>
      <c r="J26" s="161"/>
      <c r="K26" s="161"/>
      <c r="L26" s="161"/>
      <c r="M26" s="161"/>
      <c r="N26" s="161"/>
      <c r="O26" s="162"/>
    </row>
    <row r="27" spans="1:15" s="285" customFormat="1" ht="22.5" customHeight="1">
      <c r="A27" s="280" t="s">
        <v>306</v>
      </c>
      <c r="B27" s="280" t="s">
        <v>305</v>
      </c>
      <c r="C27" s="280" t="s">
        <v>305</v>
      </c>
      <c r="D27" s="280" t="s">
        <v>304</v>
      </c>
      <c r="E27" s="280" t="s">
        <v>358</v>
      </c>
      <c r="F27" s="280" t="s">
        <v>375</v>
      </c>
      <c r="G27" s="280"/>
      <c r="H27" s="279" t="s">
        <v>241</v>
      </c>
      <c r="I27" s="280" t="s">
        <v>242</v>
      </c>
      <c r="J27" s="280" t="s">
        <v>377</v>
      </c>
      <c r="K27" s="280" t="s">
        <v>376</v>
      </c>
      <c r="L27" s="291">
        <v>4318</v>
      </c>
      <c r="M27" s="293">
        <v>500712</v>
      </c>
      <c r="N27" s="293">
        <v>0</v>
      </c>
      <c r="O27" s="293">
        <v>0</v>
      </c>
    </row>
    <row r="28" spans="1:15" ht="6" customHeight="1">
      <c r="A28" s="473"/>
      <c r="B28" s="474"/>
      <c r="C28" s="474"/>
      <c r="D28" s="474"/>
      <c r="E28" s="474"/>
      <c r="F28" s="474"/>
      <c r="G28" s="474"/>
      <c r="H28" s="474"/>
      <c r="I28" s="474"/>
      <c r="J28" s="474"/>
      <c r="K28" s="474"/>
      <c r="L28" s="474"/>
      <c r="M28" s="474"/>
      <c r="N28" s="474"/>
      <c r="O28" s="475"/>
    </row>
    <row r="29" spans="1:15" ht="20.25" customHeight="1">
      <c r="A29" s="497" t="s">
        <v>378</v>
      </c>
      <c r="B29" s="498"/>
      <c r="C29" s="498"/>
      <c r="D29" s="498"/>
      <c r="E29" s="498"/>
      <c r="F29" s="498"/>
      <c r="G29" s="498"/>
      <c r="H29" s="498"/>
      <c r="I29" s="498"/>
      <c r="J29" s="498"/>
      <c r="K29" s="498"/>
      <c r="L29" s="498"/>
      <c r="M29" s="498"/>
      <c r="N29" s="498"/>
      <c r="O29" s="499"/>
    </row>
    <row r="30" spans="1:15" ht="8.25" customHeight="1">
      <c r="A30" s="160"/>
      <c r="B30" s="161"/>
      <c r="C30" s="161"/>
      <c r="D30" s="161"/>
      <c r="E30" s="161"/>
      <c r="F30" s="161"/>
      <c r="G30" s="161"/>
      <c r="H30" s="161"/>
      <c r="I30" s="161"/>
      <c r="J30" s="161"/>
      <c r="K30" s="161"/>
      <c r="L30" s="161"/>
      <c r="M30" s="161"/>
      <c r="N30" s="161"/>
      <c r="O30" s="162"/>
    </row>
    <row r="31" spans="1:15">
      <c r="A31" s="476" t="s">
        <v>154</v>
      </c>
      <c r="B31" s="477"/>
      <c r="C31" s="477"/>
      <c r="D31" s="477"/>
      <c r="E31" s="477"/>
      <c r="F31" s="477"/>
      <c r="G31" s="477"/>
      <c r="H31" s="477"/>
      <c r="I31" s="477"/>
      <c r="J31" s="477"/>
      <c r="K31" s="477"/>
      <c r="L31" s="477"/>
      <c r="M31" s="477"/>
      <c r="N31" s="477"/>
      <c r="O31" s="478"/>
    </row>
    <row r="32" spans="1:15">
      <c r="A32" s="160"/>
      <c r="B32" s="161"/>
      <c r="C32" s="161"/>
      <c r="D32" s="161"/>
      <c r="E32" s="161"/>
      <c r="F32" s="161"/>
      <c r="G32" s="161"/>
      <c r="H32" s="161"/>
      <c r="I32" s="161"/>
      <c r="J32" s="161"/>
      <c r="K32" s="161"/>
      <c r="L32" s="161"/>
      <c r="M32" s="161"/>
      <c r="N32" s="161"/>
      <c r="O32" s="162"/>
    </row>
    <row r="33" spans="1:16">
      <c r="A33" s="476" t="s">
        <v>155</v>
      </c>
      <c r="B33" s="477"/>
      <c r="C33" s="477"/>
      <c r="D33" s="477"/>
      <c r="E33" s="477"/>
      <c r="F33" s="477"/>
      <c r="G33" s="477"/>
      <c r="H33" s="477"/>
      <c r="I33" s="477"/>
      <c r="J33" s="477"/>
      <c r="K33" s="477"/>
      <c r="L33" s="477"/>
      <c r="M33" s="477"/>
      <c r="N33" s="477"/>
      <c r="O33" s="478"/>
    </row>
    <row r="34" spans="1:16" ht="53.25" customHeight="1">
      <c r="A34" s="494" t="s">
        <v>379</v>
      </c>
      <c r="B34" s="495"/>
      <c r="C34" s="495"/>
      <c r="D34" s="495"/>
      <c r="E34" s="495"/>
      <c r="F34" s="495"/>
      <c r="G34" s="495"/>
      <c r="H34" s="495"/>
      <c r="I34" s="495"/>
      <c r="J34" s="495"/>
      <c r="K34" s="495"/>
      <c r="L34" s="495"/>
      <c r="M34" s="495"/>
      <c r="N34" s="495"/>
      <c r="O34" s="496"/>
    </row>
    <row r="35" spans="1:16">
      <c r="A35" s="462"/>
      <c r="B35" s="463"/>
      <c r="C35" s="463"/>
      <c r="D35" s="463"/>
      <c r="E35" s="463"/>
      <c r="F35" s="463"/>
      <c r="G35" s="463"/>
      <c r="H35" s="463"/>
      <c r="I35" s="463"/>
      <c r="J35" s="463"/>
      <c r="K35" s="463"/>
      <c r="L35" s="463"/>
      <c r="M35" s="463"/>
      <c r="N35" s="463"/>
      <c r="O35" s="464"/>
    </row>
    <row r="36" spans="1:16" ht="12.75" customHeight="1">
      <c r="A36" s="142"/>
      <c r="B36" s="142"/>
      <c r="C36" s="142"/>
      <c r="D36" s="142"/>
      <c r="E36" s="139"/>
      <c r="F36" s="139"/>
      <c r="G36" s="139"/>
      <c r="H36" s="139"/>
      <c r="I36" s="139"/>
      <c r="J36" s="139"/>
      <c r="K36" s="139"/>
      <c r="L36" s="139"/>
      <c r="M36" s="139"/>
      <c r="N36" s="139"/>
      <c r="O36" s="139"/>
    </row>
    <row r="37" spans="1:16" ht="13.5" customHeight="1">
      <c r="A37" s="143"/>
      <c r="B37" s="143"/>
      <c r="C37" s="143"/>
      <c r="D37" s="144"/>
      <c r="E37" s="145"/>
      <c r="F37" s="85"/>
      <c r="G37" s="85"/>
      <c r="H37" s="85"/>
      <c r="I37" s="146"/>
      <c r="J37" s="146"/>
      <c r="K37" s="146"/>
      <c r="L37" s="146"/>
      <c r="M37" s="146"/>
      <c r="N37" s="146"/>
      <c r="O37" s="146"/>
      <c r="P37" s="147"/>
    </row>
    <row r="38" spans="1:16" s="17" customFormat="1" ht="14.25" customHeight="1">
      <c r="A38" s="148"/>
      <c r="B38" s="148"/>
      <c r="C38" s="148"/>
      <c r="D38" s="3"/>
      <c r="E38" s="149"/>
      <c r="F38" s="150"/>
      <c r="G38" s="150"/>
      <c r="H38" s="150"/>
      <c r="I38" s="465"/>
      <c r="J38" s="465"/>
      <c r="K38" s="465"/>
      <c r="L38" s="465"/>
      <c r="M38" s="158"/>
      <c r="N38" s="151"/>
      <c r="O38" s="151"/>
      <c r="P38" s="153"/>
    </row>
    <row r="39" spans="1:16" s="17" customFormat="1">
      <c r="A39" s="466"/>
      <c r="B39" s="466"/>
      <c r="C39" s="466"/>
      <c r="D39" s="466"/>
      <c r="E39" s="466"/>
      <c r="F39" s="466"/>
      <c r="G39" s="466"/>
      <c r="H39" s="466"/>
      <c r="I39" s="466"/>
      <c r="J39" s="466"/>
      <c r="K39" s="466"/>
      <c r="L39" s="466"/>
      <c r="M39" s="159"/>
    </row>
  </sheetData>
  <mergeCells count="36">
    <mergeCell ref="A9:O9"/>
    <mergeCell ref="A1:O1"/>
    <mergeCell ref="A3:O3"/>
    <mergeCell ref="A4:O4"/>
    <mergeCell ref="A5:A6"/>
    <mergeCell ref="B5:B6"/>
    <mergeCell ref="C5:C6"/>
    <mergeCell ref="D5:D6"/>
    <mergeCell ref="E5:E6"/>
    <mergeCell ref="F5:F6"/>
    <mergeCell ref="G5:G6"/>
    <mergeCell ref="H5:H6"/>
    <mergeCell ref="I5:I6"/>
    <mergeCell ref="J5:L5"/>
    <mergeCell ref="M5:O5"/>
    <mergeCell ref="A8:O8"/>
    <mergeCell ref="A11:O11"/>
    <mergeCell ref="A18:O18"/>
    <mergeCell ref="A19:O19"/>
    <mergeCell ref="A21:O21"/>
    <mergeCell ref="A24:O24"/>
    <mergeCell ref="A15:O15"/>
    <mergeCell ref="A25:O25"/>
    <mergeCell ref="A39:H39"/>
    <mergeCell ref="I39:L39"/>
    <mergeCell ref="A12:O12"/>
    <mergeCell ref="A13:O13"/>
    <mergeCell ref="A14:O14"/>
    <mergeCell ref="A28:O28"/>
    <mergeCell ref="A29:O29"/>
    <mergeCell ref="A31:O31"/>
    <mergeCell ref="A33:O33"/>
    <mergeCell ref="A35:O35"/>
    <mergeCell ref="I38:L38"/>
    <mergeCell ref="A22:O22"/>
    <mergeCell ref="A34:O34"/>
  </mergeCells>
  <printOptions horizontalCentered="1"/>
  <pageMargins left="0.39370078740157483" right="0.39370078740157483" top="1.3779527559055118" bottom="0.39370078740157483" header="0.19685039370078741" footer="0.19685039370078741"/>
  <pageSetup scale="73" orientation="landscape" r:id="rId1"/>
  <headerFooter alignWithMargins="0">
    <oddHeader>&amp;C&amp;G</oddHeader>
    <oddFooter>&amp;C&amp;G</oddFooter>
  </headerFooter>
  <ignoredErrors>
    <ignoredError sqref="A7:B7 J7:L7 B17:F17 J17:K17 A17 J27:K27 A27:B27 C7:F7 C27:F27" numberStoredAsText="1"/>
  </ignoredErrors>
  <legacyDrawingHF r:id="rId2"/>
</worksheet>
</file>

<file path=xl/worksheets/sheet16.xml><?xml version="1.0" encoding="utf-8"?>
<worksheet xmlns="http://schemas.openxmlformats.org/spreadsheetml/2006/main" xmlns:r="http://schemas.openxmlformats.org/officeDocument/2006/relationships">
  <dimension ref="A1:O19"/>
  <sheetViews>
    <sheetView showGridLines="0" zoomScaleNormal="100" workbookViewId="0">
      <selection activeCell="A22" sqref="A22"/>
    </sheetView>
  </sheetViews>
  <sheetFormatPr baseColWidth="10" defaultColWidth="11.42578125" defaultRowHeight="13.5"/>
  <cols>
    <col min="1" max="7" width="5" style="1" customWidth="1"/>
    <col min="8" max="8" width="56.42578125" style="1" customWidth="1"/>
    <col min="9" max="9" width="10.7109375" style="1" customWidth="1"/>
    <col min="10" max="10" width="10.140625" style="1" customWidth="1"/>
    <col min="11" max="11" width="11.42578125" style="1" customWidth="1"/>
    <col min="12" max="12" width="10.140625" style="1" customWidth="1"/>
    <col min="13" max="13" width="14.85546875" style="1" customWidth="1"/>
    <col min="14" max="14" width="15.42578125" style="1" customWidth="1"/>
    <col min="15" max="15" width="16" style="1" customWidth="1"/>
    <col min="16" max="16384" width="11.42578125" style="1"/>
  </cols>
  <sheetData>
    <row r="1" spans="1:15" ht="34.9" customHeight="1">
      <c r="A1" s="385" t="s">
        <v>147</v>
      </c>
      <c r="B1" s="386"/>
      <c r="C1" s="386"/>
      <c r="D1" s="386"/>
      <c r="E1" s="386"/>
      <c r="F1" s="386"/>
      <c r="G1" s="386"/>
      <c r="H1" s="386"/>
      <c r="I1" s="386"/>
      <c r="J1" s="386"/>
      <c r="K1" s="386"/>
      <c r="L1" s="386"/>
      <c r="M1" s="386"/>
      <c r="N1" s="386"/>
      <c r="O1" s="387"/>
    </row>
    <row r="2" spans="1:15" ht="7.9" customHeight="1">
      <c r="A2" s="155"/>
      <c r="B2" s="155"/>
      <c r="C2" s="155"/>
      <c r="D2" s="155"/>
      <c r="E2" s="155"/>
      <c r="F2" s="155"/>
      <c r="G2" s="155"/>
      <c r="H2" s="155"/>
      <c r="I2" s="155"/>
      <c r="J2" s="155"/>
      <c r="K2" s="155"/>
      <c r="L2" s="155"/>
      <c r="M2" s="155"/>
      <c r="N2" s="155"/>
      <c r="O2" s="155"/>
    </row>
    <row r="3" spans="1:15" ht="19.149999999999999" customHeight="1">
      <c r="A3" s="467" t="s">
        <v>164</v>
      </c>
      <c r="B3" s="468"/>
      <c r="C3" s="468"/>
      <c r="D3" s="468"/>
      <c r="E3" s="468"/>
      <c r="F3" s="468"/>
      <c r="G3" s="468"/>
      <c r="H3" s="468"/>
      <c r="I3" s="468"/>
      <c r="J3" s="468"/>
      <c r="K3" s="468"/>
      <c r="L3" s="468"/>
      <c r="M3" s="468"/>
      <c r="N3" s="468"/>
      <c r="O3" s="469"/>
    </row>
    <row r="4" spans="1:15" ht="19.149999999999999" customHeight="1">
      <c r="A4" s="467" t="s">
        <v>165</v>
      </c>
      <c r="B4" s="468"/>
      <c r="C4" s="468"/>
      <c r="D4" s="468"/>
      <c r="E4" s="468"/>
      <c r="F4" s="468"/>
      <c r="G4" s="468"/>
      <c r="H4" s="468"/>
      <c r="I4" s="468"/>
      <c r="J4" s="468"/>
      <c r="K4" s="468"/>
      <c r="L4" s="468"/>
      <c r="M4" s="468"/>
      <c r="N4" s="468"/>
      <c r="O4" s="469"/>
    </row>
    <row r="5" spans="1:15" ht="19.899999999999999" customHeight="1">
      <c r="A5" s="383" t="s">
        <v>88</v>
      </c>
      <c r="B5" s="383" t="s">
        <v>148</v>
      </c>
      <c r="C5" s="383" t="s">
        <v>39</v>
      </c>
      <c r="D5" s="383" t="s">
        <v>36</v>
      </c>
      <c r="E5" s="383" t="s">
        <v>37</v>
      </c>
      <c r="F5" s="383" t="s">
        <v>7</v>
      </c>
      <c r="G5" s="383" t="s">
        <v>78</v>
      </c>
      <c r="H5" s="480" t="s">
        <v>8</v>
      </c>
      <c r="I5" s="383" t="s">
        <v>149</v>
      </c>
      <c r="J5" s="410" t="s">
        <v>150</v>
      </c>
      <c r="K5" s="411"/>
      <c r="L5" s="479"/>
      <c r="M5" s="410" t="s">
        <v>151</v>
      </c>
      <c r="N5" s="411"/>
      <c r="O5" s="479"/>
    </row>
    <row r="6" spans="1:15" ht="19.899999999999999" customHeight="1">
      <c r="A6" s="384"/>
      <c r="B6" s="384"/>
      <c r="C6" s="384"/>
      <c r="D6" s="384"/>
      <c r="E6" s="384"/>
      <c r="F6" s="384"/>
      <c r="G6" s="384"/>
      <c r="H6" s="481"/>
      <c r="I6" s="384"/>
      <c r="J6" s="163" t="s">
        <v>152</v>
      </c>
      <c r="K6" s="163" t="s">
        <v>156</v>
      </c>
      <c r="L6" s="163" t="s">
        <v>153</v>
      </c>
      <c r="M6" s="163" t="s">
        <v>96</v>
      </c>
      <c r="N6" s="163" t="s">
        <v>140</v>
      </c>
      <c r="O6" s="163" t="s">
        <v>16</v>
      </c>
    </row>
    <row r="7" spans="1:15" s="137" customFormat="1" ht="31.5" customHeight="1">
      <c r="A7" s="280" t="s">
        <v>305</v>
      </c>
      <c r="B7" s="280" t="s">
        <v>312</v>
      </c>
      <c r="C7" s="280" t="s">
        <v>304</v>
      </c>
      <c r="D7" s="280" t="s">
        <v>348</v>
      </c>
      <c r="E7" s="280" t="s">
        <v>305</v>
      </c>
      <c r="F7" s="280" t="s">
        <v>380</v>
      </c>
      <c r="G7" s="280"/>
      <c r="H7" s="279" t="s">
        <v>747</v>
      </c>
      <c r="I7" s="280" t="s">
        <v>219</v>
      </c>
      <c r="J7" s="280" t="s">
        <v>304</v>
      </c>
      <c r="K7" s="280" t="s">
        <v>310</v>
      </c>
      <c r="L7" s="291">
        <v>1</v>
      </c>
      <c r="M7" s="293">
        <v>90242968</v>
      </c>
      <c r="N7" s="293">
        <v>43133504</v>
      </c>
      <c r="O7" s="293">
        <v>43133504</v>
      </c>
    </row>
    <row r="8" spans="1:15" ht="9.75" customHeight="1">
      <c r="A8" s="473"/>
      <c r="B8" s="474"/>
      <c r="C8" s="474"/>
      <c r="D8" s="474"/>
      <c r="E8" s="474"/>
      <c r="F8" s="474"/>
      <c r="G8" s="474"/>
      <c r="H8" s="474"/>
      <c r="I8" s="474"/>
      <c r="J8" s="474"/>
      <c r="K8" s="474"/>
      <c r="L8" s="474"/>
      <c r="M8" s="474"/>
      <c r="N8" s="474"/>
      <c r="O8" s="475"/>
    </row>
    <row r="9" spans="1:15" ht="30.75" customHeight="1">
      <c r="A9" s="402" t="s">
        <v>381</v>
      </c>
      <c r="B9" s="500"/>
      <c r="C9" s="500"/>
      <c r="D9" s="500"/>
      <c r="E9" s="500"/>
      <c r="F9" s="500"/>
      <c r="G9" s="500"/>
      <c r="H9" s="500"/>
      <c r="I9" s="500"/>
      <c r="J9" s="500"/>
      <c r="K9" s="500"/>
      <c r="L9" s="500"/>
      <c r="M9" s="500"/>
      <c r="N9" s="500"/>
      <c r="O9" s="403"/>
    </row>
    <row r="10" spans="1:15" ht="9.75" customHeight="1">
      <c r="A10" s="339"/>
      <c r="B10" s="340"/>
      <c r="C10" s="340"/>
      <c r="D10" s="340"/>
      <c r="E10" s="340"/>
      <c r="F10" s="340"/>
      <c r="G10" s="340"/>
      <c r="H10" s="340"/>
      <c r="I10" s="340"/>
      <c r="J10" s="340"/>
      <c r="K10" s="340"/>
      <c r="L10" s="340"/>
      <c r="M10" s="340"/>
      <c r="N10" s="340"/>
      <c r="O10" s="341"/>
    </row>
    <row r="11" spans="1:15" s="169" customFormat="1" ht="21" customHeight="1">
      <c r="A11" s="497" t="s">
        <v>154</v>
      </c>
      <c r="B11" s="498"/>
      <c r="C11" s="498"/>
      <c r="D11" s="498"/>
      <c r="E11" s="498"/>
      <c r="F11" s="498"/>
      <c r="G11" s="498"/>
      <c r="H11" s="498"/>
      <c r="I11" s="498"/>
      <c r="J11" s="498"/>
      <c r="K11" s="498"/>
      <c r="L11" s="498"/>
      <c r="M11" s="498"/>
      <c r="N11" s="498"/>
      <c r="O11" s="499"/>
    </row>
    <row r="12" spans="1:15" ht="129" customHeight="1">
      <c r="A12" s="494" t="s">
        <v>383</v>
      </c>
      <c r="B12" s="495"/>
      <c r="C12" s="495"/>
      <c r="D12" s="495"/>
      <c r="E12" s="495"/>
      <c r="F12" s="495"/>
      <c r="G12" s="495"/>
      <c r="H12" s="495"/>
      <c r="I12" s="495"/>
      <c r="J12" s="495"/>
      <c r="K12" s="495"/>
      <c r="L12" s="495"/>
      <c r="M12" s="495"/>
      <c r="N12" s="495"/>
      <c r="O12" s="496"/>
    </row>
    <row r="13" spans="1:15" ht="116.25" customHeight="1">
      <c r="A13" s="402" t="s">
        <v>382</v>
      </c>
      <c r="B13" s="500"/>
      <c r="C13" s="500"/>
      <c r="D13" s="500"/>
      <c r="E13" s="500"/>
      <c r="F13" s="500"/>
      <c r="G13" s="500"/>
      <c r="H13" s="500"/>
      <c r="I13" s="500"/>
      <c r="J13" s="500"/>
      <c r="K13" s="500"/>
      <c r="L13" s="500"/>
      <c r="M13" s="500"/>
      <c r="N13" s="500"/>
      <c r="O13" s="403"/>
    </row>
    <row r="14" spans="1:15">
      <c r="A14" s="339"/>
      <c r="B14" s="340"/>
      <c r="C14" s="340"/>
      <c r="D14" s="340"/>
      <c r="E14" s="340"/>
      <c r="F14" s="340"/>
      <c r="G14" s="340"/>
      <c r="H14" s="340"/>
      <c r="I14" s="340"/>
      <c r="J14" s="340"/>
      <c r="K14" s="340"/>
      <c r="L14" s="340"/>
      <c r="M14" s="340"/>
      <c r="N14" s="340"/>
      <c r="O14" s="341"/>
    </row>
    <row r="15" spans="1:15">
      <c r="A15" s="476" t="s">
        <v>155</v>
      </c>
      <c r="B15" s="477"/>
      <c r="C15" s="477"/>
      <c r="D15" s="477"/>
      <c r="E15" s="477"/>
      <c r="F15" s="477"/>
      <c r="G15" s="477"/>
      <c r="H15" s="477"/>
      <c r="I15" s="477"/>
      <c r="J15" s="477"/>
      <c r="K15" s="477"/>
      <c r="L15" s="477"/>
      <c r="M15" s="477"/>
      <c r="N15" s="477"/>
      <c r="O15" s="478"/>
    </row>
    <row r="16" spans="1:15" ht="110.25" customHeight="1">
      <c r="A16" s="402" t="s">
        <v>384</v>
      </c>
      <c r="B16" s="500"/>
      <c r="C16" s="500"/>
      <c r="D16" s="500"/>
      <c r="E16" s="500"/>
      <c r="F16" s="500"/>
      <c r="G16" s="500"/>
      <c r="H16" s="500"/>
      <c r="I16" s="500"/>
      <c r="J16" s="500"/>
      <c r="K16" s="500"/>
      <c r="L16" s="500"/>
      <c r="M16" s="500"/>
      <c r="N16" s="500"/>
      <c r="O16" s="403"/>
    </row>
    <row r="17" spans="1:15" ht="24.75" customHeight="1">
      <c r="A17" s="402" t="s">
        <v>385</v>
      </c>
      <c r="B17" s="500"/>
      <c r="C17" s="500"/>
      <c r="D17" s="500"/>
      <c r="E17" s="500"/>
      <c r="F17" s="500"/>
      <c r="G17" s="500"/>
      <c r="H17" s="500"/>
      <c r="I17" s="500"/>
      <c r="J17" s="500"/>
      <c r="K17" s="500"/>
      <c r="L17" s="500"/>
      <c r="M17" s="500"/>
      <c r="N17" s="500"/>
      <c r="O17" s="403"/>
    </row>
    <row r="18" spans="1:15" ht="71.25" customHeight="1">
      <c r="A18" s="402" t="s">
        <v>386</v>
      </c>
      <c r="B18" s="500"/>
      <c r="C18" s="500"/>
      <c r="D18" s="500"/>
      <c r="E18" s="500"/>
      <c r="F18" s="500"/>
      <c r="G18" s="500"/>
      <c r="H18" s="500"/>
      <c r="I18" s="500"/>
      <c r="J18" s="500"/>
      <c r="K18" s="500"/>
      <c r="L18" s="500"/>
      <c r="M18" s="500"/>
      <c r="N18" s="500"/>
      <c r="O18" s="403"/>
    </row>
    <row r="19" spans="1:15" ht="65.25" customHeight="1">
      <c r="A19" s="400" t="s">
        <v>387</v>
      </c>
      <c r="B19" s="501"/>
      <c r="C19" s="501"/>
      <c r="D19" s="501"/>
      <c r="E19" s="501"/>
      <c r="F19" s="501"/>
      <c r="G19" s="501"/>
      <c r="H19" s="501"/>
      <c r="I19" s="501"/>
      <c r="J19" s="501"/>
      <c r="K19" s="501"/>
      <c r="L19" s="501"/>
      <c r="M19" s="501"/>
      <c r="N19" s="501"/>
      <c r="O19" s="401"/>
    </row>
  </sheetData>
  <mergeCells count="24">
    <mergeCell ref="A1:O1"/>
    <mergeCell ref="A3:O3"/>
    <mergeCell ref="A4:O4"/>
    <mergeCell ref="A5:A6"/>
    <mergeCell ref="B5:B6"/>
    <mergeCell ref="C5:C6"/>
    <mergeCell ref="D5:D6"/>
    <mergeCell ref="E5:E6"/>
    <mergeCell ref="F5:F6"/>
    <mergeCell ref="G5:G6"/>
    <mergeCell ref="H5:H6"/>
    <mergeCell ref="I5:I6"/>
    <mergeCell ref="J5:L5"/>
    <mergeCell ref="M5:O5"/>
    <mergeCell ref="A8:O8"/>
    <mergeCell ref="A9:O9"/>
    <mergeCell ref="A12:O12"/>
    <mergeCell ref="A16:O16"/>
    <mergeCell ref="A13:O13"/>
    <mergeCell ref="A17:O17"/>
    <mergeCell ref="A18:O18"/>
    <mergeCell ref="A19:O19"/>
    <mergeCell ref="A11:O11"/>
    <mergeCell ref="A15:O15"/>
  </mergeCells>
  <printOptions horizontalCentered="1"/>
  <pageMargins left="0.39370078740157483" right="0.39370078740157483" top="1.3779527559055118" bottom="0.39370078740157483" header="0.19685039370078741" footer="0.19685039370078741"/>
  <pageSetup scale="73" orientation="landscape" r:id="rId1"/>
  <headerFooter alignWithMargins="0">
    <oddHeader>&amp;C&amp;G</oddHeader>
    <oddFooter>&amp;C&amp;G</oddFooter>
  </headerFooter>
  <ignoredErrors>
    <ignoredError sqref="J7:K7 A7:B7 C7:F7" numberStoredAsText="1"/>
  </ignoredErrors>
  <legacyDrawingHF r:id="rId2"/>
</worksheet>
</file>

<file path=xl/worksheets/sheet17.xml><?xml version="1.0" encoding="utf-8"?>
<worksheet xmlns="http://schemas.openxmlformats.org/spreadsheetml/2006/main" xmlns:r="http://schemas.openxmlformats.org/officeDocument/2006/relationships">
  <dimension ref="A1:P41"/>
  <sheetViews>
    <sheetView showGridLines="0" zoomScaleNormal="100" workbookViewId="0">
      <selection activeCell="R23" sqref="R23"/>
    </sheetView>
  </sheetViews>
  <sheetFormatPr baseColWidth="10" defaultColWidth="11.42578125" defaultRowHeight="13.5"/>
  <cols>
    <col min="1" max="7" width="5" style="1" customWidth="1"/>
    <col min="8" max="8" width="57" style="1" customWidth="1"/>
    <col min="9" max="9" width="10.7109375" style="1" customWidth="1"/>
    <col min="10" max="10" width="10.42578125" style="1" customWidth="1"/>
    <col min="11" max="11" width="12.7109375" style="1" customWidth="1"/>
    <col min="12" max="12" width="11.42578125" style="1" customWidth="1"/>
    <col min="13" max="13" width="13.7109375" style="1" customWidth="1"/>
    <col min="14" max="14" width="14" style="1" customWidth="1"/>
    <col min="15" max="15" width="14.85546875" style="1" customWidth="1"/>
    <col min="16" max="16384" width="11.42578125" style="1"/>
  </cols>
  <sheetData>
    <row r="1" spans="1:15" ht="34.9" customHeight="1">
      <c r="A1" s="385" t="s">
        <v>147</v>
      </c>
      <c r="B1" s="386"/>
      <c r="C1" s="386"/>
      <c r="D1" s="386"/>
      <c r="E1" s="386"/>
      <c r="F1" s="386"/>
      <c r="G1" s="386"/>
      <c r="H1" s="386"/>
      <c r="I1" s="386"/>
      <c r="J1" s="386"/>
      <c r="K1" s="386"/>
      <c r="L1" s="386"/>
      <c r="M1" s="386"/>
      <c r="N1" s="386"/>
      <c r="O1" s="387"/>
    </row>
    <row r="2" spans="1:15" ht="7.9" customHeight="1">
      <c r="A2" s="155"/>
      <c r="B2" s="155"/>
      <c r="C2" s="155"/>
      <c r="D2" s="155"/>
      <c r="E2" s="155"/>
      <c r="F2" s="155"/>
      <c r="G2" s="155"/>
      <c r="H2" s="155"/>
      <c r="I2" s="155"/>
      <c r="J2" s="155"/>
      <c r="K2" s="155"/>
      <c r="L2" s="155"/>
      <c r="M2" s="155"/>
      <c r="N2" s="155"/>
      <c r="O2" s="155"/>
    </row>
    <row r="3" spans="1:15" ht="19.149999999999999" customHeight="1">
      <c r="A3" s="467" t="s">
        <v>164</v>
      </c>
      <c r="B3" s="468"/>
      <c r="C3" s="468"/>
      <c r="D3" s="468"/>
      <c r="E3" s="468"/>
      <c r="F3" s="468"/>
      <c r="G3" s="468"/>
      <c r="H3" s="468"/>
      <c r="I3" s="468"/>
      <c r="J3" s="468"/>
      <c r="K3" s="468"/>
      <c r="L3" s="468"/>
      <c r="M3" s="468"/>
      <c r="N3" s="468"/>
      <c r="O3" s="469"/>
    </row>
    <row r="4" spans="1:15" ht="19.149999999999999" customHeight="1">
      <c r="A4" s="467" t="s">
        <v>165</v>
      </c>
      <c r="B4" s="468"/>
      <c r="C4" s="468"/>
      <c r="D4" s="468"/>
      <c r="E4" s="468"/>
      <c r="F4" s="468"/>
      <c r="G4" s="468"/>
      <c r="H4" s="468"/>
      <c r="I4" s="468"/>
      <c r="J4" s="468"/>
      <c r="K4" s="468"/>
      <c r="L4" s="468"/>
      <c r="M4" s="468"/>
      <c r="N4" s="468"/>
      <c r="O4" s="469"/>
    </row>
    <row r="5" spans="1:15" ht="19.899999999999999" customHeight="1">
      <c r="A5" s="383" t="s">
        <v>88</v>
      </c>
      <c r="B5" s="383" t="s">
        <v>148</v>
      </c>
      <c r="C5" s="383" t="s">
        <v>39</v>
      </c>
      <c r="D5" s="383" t="s">
        <v>36</v>
      </c>
      <c r="E5" s="383" t="s">
        <v>37</v>
      </c>
      <c r="F5" s="383" t="s">
        <v>7</v>
      </c>
      <c r="G5" s="383" t="s">
        <v>78</v>
      </c>
      <c r="H5" s="480" t="s">
        <v>8</v>
      </c>
      <c r="I5" s="383" t="s">
        <v>149</v>
      </c>
      <c r="J5" s="410" t="s">
        <v>150</v>
      </c>
      <c r="K5" s="411"/>
      <c r="L5" s="479"/>
      <c r="M5" s="410" t="s">
        <v>151</v>
      </c>
      <c r="N5" s="411"/>
      <c r="O5" s="479"/>
    </row>
    <row r="6" spans="1:15" ht="19.899999999999999" customHeight="1">
      <c r="A6" s="384"/>
      <c r="B6" s="384"/>
      <c r="C6" s="384"/>
      <c r="D6" s="384"/>
      <c r="E6" s="384"/>
      <c r="F6" s="384"/>
      <c r="G6" s="384"/>
      <c r="H6" s="481"/>
      <c r="I6" s="384"/>
      <c r="J6" s="231" t="s">
        <v>152</v>
      </c>
      <c r="K6" s="231" t="s">
        <v>156</v>
      </c>
      <c r="L6" s="231" t="s">
        <v>153</v>
      </c>
      <c r="M6" s="231" t="s">
        <v>96</v>
      </c>
      <c r="N6" s="231" t="s">
        <v>140</v>
      </c>
      <c r="O6" s="231" t="s">
        <v>16</v>
      </c>
    </row>
    <row r="7" spans="1:15" s="137" customFormat="1" ht="33" customHeight="1">
      <c r="A7" s="280" t="s">
        <v>306</v>
      </c>
      <c r="B7" s="280" t="s">
        <v>358</v>
      </c>
      <c r="C7" s="280" t="s">
        <v>305</v>
      </c>
      <c r="D7" s="280" t="s">
        <v>304</v>
      </c>
      <c r="E7" s="280" t="s">
        <v>349</v>
      </c>
      <c r="F7" s="280" t="s">
        <v>388</v>
      </c>
      <c r="G7" s="280"/>
      <c r="H7" s="279" t="s">
        <v>237</v>
      </c>
      <c r="I7" s="280" t="s">
        <v>389</v>
      </c>
      <c r="J7" s="280" t="s">
        <v>390</v>
      </c>
      <c r="K7" s="280" t="s">
        <v>358</v>
      </c>
      <c r="L7" s="291">
        <v>11</v>
      </c>
      <c r="M7" s="293">
        <v>3817993</v>
      </c>
      <c r="N7" s="293">
        <v>1381062.02</v>
      </c>
      <c r="O7" s="293">
        <v>1381062.02</v>
      </c>
    </row>
    <row r="8" spans="1:15">
      <c r="A8" s="473"/>
      <c r="B8" s="474"/>
      <c r="C8" s="474"/>
      <c r="D8" s="474"/>
      <c r="E8" s="474"/>
      <c r="F8" s="474"/>
      <c r="G8" s="474"/>
      <c r="H8" s="474"/>
      <c r="I8" s="474"/>
      <c r="J8" s="474"/>
      <c r="K8" s="474"/>
      <c r="L8" s="474"/>
      <c r="M8" s="474"/>
      <c r="N8" s="474"/>
      <c r="O8" s="475"/>
    </row>
    <row r="9" spans="1:15">
      <c r="A9" s="476" t="s">
        <v>367</v>
      </c>
      <c r="B9" s="477"/>
      <c r="C9" s="477"/>
      <c r="D9" s="477"/>
      <c r="E9" s="477"/>
      <c r="F9" s="477"/>
      <c r="G9" s="477"/>
      <c r="H9" s="477"/>
      <c r="I9" s="477"/>
      <c r="J9" s="477"/>
      <c r="K9" s="477"/>
      <c r="L9" s="477"/>
      <c r="M9" s="477"/>
      <c r="N9" s="477"/>
      <c r="O9" s="478"/>
    </row>
    <row r="10" spans="1:15">
      <c r="A10" s="232"/>
      <c r="B10" s="233"/>
      <c r="C10" s="233"/>
      <c r="D10" s="233"/>
      <c r="E10" s="233"/>
      <c r="F10" s="233"/>
      <c r="G10" s="233"/>
      <c r="H10" s="233"/>
      <c r="I10" s="233"/>
      <c r="J10" s="233"/>
      <c r="K10" s="233"/>
      <c r="L10" s="233"/>
      <c r="M10" s="233"/>
      <c r="N10" s="233"/>
      <c r="O10" s="234"/>
    </row>
    <row r="11" spans="1:15">
      <c r="A11" s="476" t="s">
        <v>154</v>
      </c>
      <c r="B11" s="477"/>
      <c r="C11" s="477"/>
      <c r="D11" s="477"/>
      <c r="E11" s="477"/>
      <c r="F11" s="477"/>
      <c r="G11" s="477"/>
      <c r="H11" s="477"/>
      <c r="I11" s="477"/>
      <c r="J11" s="477"/>
      <c r="K11" s="477"/>
      <c r="L11" s="477"/>
      <c r="M11" s="477"/>
      <c r="N11" s="477"/>
      <c r="O11" s="478"/>
    </row>
    <row r="12" spans="1:15" ht="21" customHeight="1">
      <c r="A12" s="494" t="s">
        <v>392</v>
      </c>
      <c r="B12" s="495"/>
      <c r="C12" s="495"/>
      <c r="D12" s="495"/>
      <c r="E12" s="495"/>
      <c r="F12" s="495"/>
      <c r="G12" s="495"/>
      <c r="H12" s="495"/>
      <c r="I12" s="495"/>
      <c r="J12" s="495"/>
      <c r="K12" s="495"/>
      <c r="L12" s="495"/>
      <c r="M12" s="495"/>
      <c r="N12" s="495"/>
      <c r="O12" s="496"/>
    </row>
    <row r="13" spans="1:15">
      <c r="A13" s="494"/>
      <c r="B13" s="495"/>
      <c r="C13" s="495"/>
      <c r="D13" s="495"/>
      <c r="E13" s="495"/>
      <c r="F13" s="495"/>
      <c r="G13" s="495"/>
      <c r="H13" s="495"/>
      <c r="I13" s="495"/>
      <c r="J13" s="495"/>
      <c r="K13" s="495"/>
      <c r="L13" s="495"/>
      <c r="M13" s="495"/>
      <c r="N13" s="495"/>
      <c r="O13" s="496"/>
    </row>
    <row r="14" spans="1:15">
      <c r="A14" s="476" t="s">
        <v>155</v>
      </c>
      <c r="B14" s="477"/>
      <c r="C14" s="477"/>
      <c r="D14" s="477"/>
      <c r="E14" s="477"/>
      <c r="F14" s="477"/>
      <c r="G14" s="477"/>
      <c r="H14" s="477"/>
      <c r="I14" s="477"/>
      <c r="J14" s="477"/>
      <c r="K14" s="477"/>
      <c r="L14" s="477"/>
      <c r="M14" s="477"/>
      <c r="N14" s="477"/>
      <c r="O14" s="478"/>
    </row>
    <row r="15" spans="1:15" ht="21" customHeight="1">
      <c r="A15" s="494" t="s">
        <v>391</v>
      </c>
      <c r="B15" s="495"/>
      <c r="C15" s="495"/>
      <c r="D15" s="495"/>
      <c r="E15" s="495"/>
      <c r="F15" s="495"/>
      <c r="G15" s="495"/>
      <c r="H15" s="495"/>
      <c r="I15" s="495"/>
      <c r="J15" s="495"/>
      <c r="K15" s="495"/>
      <c r="L15" s="495"/>
      <c r="M15" s="495"/>
      <c r="N15" s="495"/>
      <c r="O15" s="496"/>
    </row>
    <row r="16" spans="1:15" ht="21" customHeight="1">
      <c r="A16" s="494" t="s">
        <v>393</v>
      </c>
      <c r="B16" s="495"/>
      <c r="C16" s="495"/>
      <c r="D16" s="495"/>
      <c r="E16" s="495"/>
      <c r="F16" s="495"/>
      <c r="G16" s="495"/>
      <c r="H16" s="495"/>
      <c r="I16" s="495"/>
      <c r="J16" s="495"/>
      <c r="K16" s="495"/>
      <c r="L16" s="495"/>
      <c r="M16" s="495"/>
      <c r="N16" s="495"/>
      <c r="O16" s="496"/>
    </row>
    <row r="17" spans="1:15" ht="21" customHeight="1">
      <c r="A17" s="494" t="s">
        <v>394</v>
      </c>
      <c r="B17" s="495"/>
      <c r="C17" s="495"/>
      <c r="D17" s="495"/>
      <c r="E17" s="495"/>
      <c r="F17" s="495"/>
      <c r="G17" s="495"/>
      <c r="H17" s="495"/>
      <c r="I17" s="495"/>
      <c r="J17" s="495"/>
      <c r="K17" s="495"/>
      <c r="L17" s="495"/>
      <c r="M17" s="495"/>
      <c r="N17" s="495"/>
      <c r="O17" s="496"/>
    </row>
    <row r="18" spans="1:15">
      <c r="A18" s="138"/>
      <c r="B18" s="139"/>
      <c r="C18" s="139"/>
      <c r="D18" s="139"/>
      <c r="E18" s="139"/>
      <c r="F18" s="139"/>
      <c r="G18" s="139"/>
      <c r="H18" s="139"/>
      <c r="I18" s="139"/>
      <c r="J18" s="139"/>
      <c r="K18" s="139"/>
      <c r="L18" s="139"/>
      <c r="M18" s="139"/>
      <c r="N18" s="139"/>
      <c r="O18" s="140"/>
    </row>
    <row r="19" spans="1:15" s="137" customFormat="1" ht="25.5" customHeight="1">
      <c r="A19" s="280" t="s">
        <v>306</v>
      </c>
      <c r="B19" s="280" t="s">
        <v>305</v>
      </c>
      <c r="C19" s="280" t="s">
        <v>305</v>
      </c>
      <c r="D19" s="280" t="s">
        <v>305</v>
      </c>
      <c r="E19" s="280" t="s">
        <v>304</v>
      </c>
      <c r="F19" s="280" t="s">
        <v>395</v>
      </c>
      <c r="G19" s="280"/>
      <c r="H19" s="279" t="s">
        <v>244</v>
      </c>
      <c r="I19" s="280" t="s">
        <v>245</v>
      </c>
      <c r="J19" s="291">
        <v>6200</v>
      </c>
      <c r="K19" s="280" t="s">
        <v>396</v>
      </c>
      <c r="L19" s="291">
        <v>30198</v>
      </c>
      <c r="M19" s="293">
        <v>5419386</v>
      </c>
      <c r="N19" s="293">
        <v>684489.28</v>
      </c>
      <c r="O19" s="293">
        <v>684489.28</v>
      </c>
    </row>
    <row r="20" spans="1:15" ht="9.75" customHeight="1">
      <c r="A20" s="473"/>
      <c r="B20" s="474"/>
      <c r="C20" s="474"/>
      <c r="D20" s="474"/>
      <c r="E20" s="474"/>
      <c r="F20" s="474"/>
      <c r="G20" s="474"/>
      <c r="H20" s="474"/>
      <c r="I20" s="474"/>
      <c r="J20" s="474"/>
      <c r="K20" s="474"/>
      <c r="L20" s="474"/>
      <c r="M20" s="474"/>
      <c r="N20" s="474"/>
      <c r="O20" s="475"/>
    </row>
    <row r="21" spans="1:15" ht="20.25" customHeight="1">
      <c r="A21" s="497" t="s">
        <v>397</v>
      </c>
      <c r="B21" s="498"/>
      <c r="C21" s="498"/>
      <c r="D21" s="498"/>
      <c r="E21" s="498"/>
      <c r="F21" s="498"/>
      <c r="G21" s="498"/>
      <c r="H21" s="498"/>
      <c r="I21" s="498"/>
      <c r="J21" s="498"/>
      <c r="K21" s="498"/>
      <c r="L21" s="498"/>
      <c r="M21" s="498"/>
      <c r="N21" s="498"/>
      <c r="O21" s="499"/>
    </row>
    <row r="22" spans="1:15" ht="9.75" customHeight="1">
      <c r="A22" s="232"/>
      <c r="B22" s="233"/>
      <c r="C22" s="233"/>
      <c r="D22" s="233"/>
      <c r="E22" s="233"/>
      <c r="F22" s="233"/>
      <c r="G22" s="233"/>
      <c r="H22" s="233"/>
      <c r="I22" s="233"/>
      <c r="J22" s="233"/>
      <c r="K22" s="233"/>
      <c r="L22" s="233"/>
      <c r="M22" s="233"/>
      <c r="N22" s="233"/>
      <c r="O22" s="234"/>
    </row>
    <row r="23" spans="1:15">
      <c r="A23" s="476" t="s">
        <v>154</v>
      </c>
      <c r="B23" s="477"/>
      <c r="C23" s="477"/>
      <c r="D23" s="477"/>
      <c r="E23" s="477"/>
      <c r="F23" s="477"/>
      <c r="G23" s="477"/>
      <c r="H23" s="477"/>
      <c r="I23" s="477"/>
      <c r="J23" s="477"/>
      <c r="K23" s="477"/>
      <c r="L23" s="477"/>
      <c r="M23" s="477"/>
      <c r="N23" s="477"/>
      <c r="O23" s="478"/>
    </row>
    <row r="24" spans="1:15" ht="28.5" customHeight="1">
      <c r="A24" s="494" t="s">
        <v>398</v>
      </c>
      <c r="B24" s="495"/>
      <c r="C24" s="495"/>
      <c r="D24" s="495"/>
      <c r="E24" s="495"/>
      <c r="F24" s="495"/>
      <c r="G24" s="495"/>
      <c r="H24" s="495"/>
      <c r="I24" s="495"/>
      <c r="J24" s="495"/>
      <c r="K24" s="495"/>
      <c r="L24" s="495"/>
      <c r="M24" s="495"/>
      <c r="N24" s="495"/>
      <c r="O24" s="496"/>
    </row>
    <row r="25" spans="1:15">
      <c r="A25" s="232"/>
      <c r="B25" s="233"/>
      <c r="C25" s="233"/>
      <c r="D25" s="233"/>
      <c r="E25" s="233"/>
      <c r="F25" s="233"/>
      <c r="G25" s="233"/>
      <c r="H25" s="233"/>
      <c r="I25" s="233"/>
      <c r="J25" s="233"/>
      <c r="K25" s="233"/>
      <c r="L25" s="233"/>
      <c r="M25" s="233"/>
      <c r="N25" s="233"/>
      <c r="O25" s="234"/>
    </row>
    <row r="26" spans="1:15">
      <c r="A26" s="476" t="s">
        <v>155</v>
      </c>
      <c r="B26" s="477"/>
      <c r="C26" s="477"/>
      <c r="D26" s="477"/>
      <c r="E26" s="477"/>
      <c r="F26" s="477"/>
      <c r="G26" s="477"/>
      <c r="H26" s="477"/>
      <c r="I26" s="477"/>
      <c r="J26" s="477"/>
      <c r="K26" s="477"/>
      <c r="L26" s="477"/>
      <c r="M26" s="477"/>
      <c r="N26" s="477"/>
      <c r="O26" s="478"/>
    </row>
    <row r="27" spans="1:15" ht="24" customHeight="1">
      <c r="A27" s="494" t="s">
        <v>399</v>
      </c>
      <c r="B27" s="495"/>
      <c r="C27" s="495"/>
      <c r="D27" s="495"/>
      <c r="E27" s="495"/>
      <c r="F27" s="495"/>
      <c r="G27" s="495"/>
      <c r="H27" s="495"/>
      <c r="I27" s="495"/>
      <c r="J27" s="495"/>
      <c r="K27" s="495"/>
      <c r="L27" s="495"/>
      <c r="M27" s="495"/>
      <c r="N27" s="495"/>
      <c r="O27" s="496"/>
    </row>
    <row r="28" spans="1:15">
      <c r="A28" s="232"/>
      <c r="B28" s="233"/>
      <c r="C28" s="233"/>
      <c r="D28" s="233"/>
      <c r="E28" s="233"/>
      <c r="F28" s="233"/>
      <c r="G28" s="233"/>
      <c r="H28" s="233"/>
      <c r="I28" s="233"/>
      <c r="J28" s="233"/>
      <c r="K28" s="233"/>
      <c r="L28" s="233"/>
      <c r="M28" s="233"/>
      <c r="N28" s="233"/>
      <c r="O28" s="234"/>
    </row>
    <row r="29" spans="1:15" s="285" customFormat="1" ht="32.25" customHeight="1">
      <c r="A29" s="280" t="s">
        <v>306</v>
      </c>
      <c r="B29" s="280" t="s">
        <v>305</v>
      </c>
      <c r="C29" s="280" t="s">
        <v>305</v>
      </c>
      <c r="D29" s="280" t="s">
        <v>305</v>
      </c>
      <c r="E29" s="280" t="s">
        <v>304</v>
      </c>
      <c r="F29" s="280" t="s">
        <v>400</v>
      </c>
      <c r="G29" s="280"/>
      <c r="H29" s="279" t="s">
        <v>248</v>
      </c>
      <c r="I29" s="280" t="s">
        <v>240</v>
      </c>
      <c r="J29" s="291">
        <v>55600</v>
      </c>
      <c r="K29" s="280" t="s">
        <v>402</v>
      </c>
      <c r="L29" s="291">
        <v>11869</v>
      </c>
      <c r="M29" s="293">
        <v>40790903</v>
      </c>
      <c r="N29" s="293">
        <v>15987124.549999999</v>
      </c>
      <c r="O29" s="293">
        <v>15705734.079999998</v>
      </c>
    </row>
    <row r="30" spans="1:15" ht="9.75" customHeight="1">
      <c r="A30" s="473"/>
      <c r="B30" s="474"/>
      <c r="C30" s="474"/>
      <c r="D30" s="474"/>
      <c r="E30" s="474"/>
      <c r="F30" s="474"/>
      <c r="G30" s="474"/>
      <c r="H30" s="474"/>
      <c r="I30" s="474"/>
      <c r="J30" s="474"/>
      <c r="K30" s="474"/>
      <c r="L30" s="474"/>
      <c r="M30" s="474"/>
      <c r="N30" s="474"/>
      <c r="O30" s="475"/>
    </row>
    <row r="31" spans="1:15" ht="20.25" customHeight="1">
      <c r="A31" s="497" t="s">
        <v>401</v>
      </c>
      <c r="B31" s="498"/>
      <c r="C31" s="498"/>
      <c r="D31" s="498"/>
      <c r="E31" s="498"/>
      <c r="F31" s="498"/>
      <c r="G31" s="498"/>
      <c r="H31" s="498"/>
      <c r="I31" s="498"/>
      <c r="J31" s="498"/>
      <c r="K31" s="498"/>
      <c r="L31" s="498"/>
      <c r="M31" s="498"/>
      <c r="N31" s="498"/>
      <c r="O31" s="499"/>
    </row>
    <row r="32" spans="1:15" ht="9.75" customHeight="1">
      <c r="A32" s="232"/>
      <c r="B32" s="233"/>
      <c r="C32" s="233"/>
      <c r="D32" s="233"/>
      <c r="E32" s="233"/>
      <c r="F32" s="233"/>
      <c r="G32" s="233"/>
      <c r="H32" s="233"/>
      <c r="I32" s="233"/>
      <c r="J32" s="233"/>
      <c r="K32" s="233"/>
      <c r="L32" s="233"/>
      <c r="M32" s="233"/>
      <c r="N32" s="233"/>
      <c r="O32" s="234"/>
    </row>
    <row r="33" spans="1:16">
      <c r="A33" s="476" t="s">
        <v>154</v>
      </c>
      <c r="B33" s="477"/>
      <c r="C33" s="477"/>
      <c r="D33" s="477"/>
      <c r="E33" s="477"/>
      <c r="F33" s="477"/>
      <c r="G33" s="477"/>
      <c r="H33" s="477"/>
      <c r="I33" s="477"/>
      <c r="J33" s="477"/>
      <c r="K33" s="477"/>
      <c r="L33" s="477"/>
      <c r="M33" s="477"/>
      <c r="N33" s="477"/>
      <c r="O33" s="478"/>
    </row>
    <row r="34" spans="1:16">
      <c r="A34" s="232"/>
      <c r="B34" s="233"/>
      <c r="C34" s="233"/>
      <c r="D34" s="233"/>
      <c r="E34" s="233"/>
      <c r="F34" s="233"/>
      <c r="G34" s="233"/>
      <c r="H34" s="233"/>
      <c r="I34" s="233"/>
      <c r="J34" s="233"/>
      <c r="K34" s="233"/>
      <c r="L34" s="233"/>
      <c r="M34" s="233"/>
      <c r="N34" s="233"/>
      <c r="O34" s="234"/>
    </row>
    <row r="35" spans="1:16">
      <c r="A35" s="476" t="s">
        <v>155</v>
      </c>
      <c r="B35" s="477"/>
      <c r="C35" s="477"/>
      <c r="D35" s="477"/>
      <c r="E35" s="477"/>
      <c r="F35" s="477"/>
      <c r="G35" s="477"/>
      <c r="H35" s="477"/>
      <c r="I35" s="477"/>
      <c r="J35" s="477"/>
      <c r="K35" s="477"/>
      <c r="L35" s="477"/>
      <c r="M35" s="477"/>
      <c r="N35" s="477"/>
      <c r="O35" s="478"/>
    </row>
    <row r="36" spans="1:16" ht="36.75" customHeight="1">
      <c r="A36" s="494" t="s">
        <v>403</v>
      </c>
      <c r="B36" s="495"/>
      <c r="C36" s="495"/>
      <c r="D36" s="495"/>
      <c r="E36" s="495"/>
      <c r="F36" s="495"/>
      <c r="G36" s="495"/>
      <c r="H36" s="495"/>
      <c r="I36" s="495"/>
      <c r="J36" s="495"/>
      <c r="K36" s="495"/>
      <c r="L36" s="495"/>
      <c r="M36" s="495"/>
      <c r="N36" s="495"/>
      <c r="O36" s="496"/>
    </row>
    <row r="37" spans="1:16">
      <c r="A37" s="462"/>
      <c r="B37" s="463"/>
      <c r="C37" s="463"/>
      <c r="D37" s="463"/>
      <c r="E37" s="463"/>
      <c r="F37" s="463"/>
      <c r="G37" s="463"/>
      <c r="H37" s="463"/>
      <c r="I37" s="463"/>
      <c r="J37" s="463"/>
      <c r="K37" s="463"/>
      <c r="L37" s="463"/>
      <c r="M37" s="463"/>
      <c r="N37" s="463"/>
      <c r="O37" s="464"/>
    </row>
    <row r="38" spans="1:16" ht="12.75" customHeight="1">
      <c r="A38" s="142"/>
      <c r="B38" s="142"/>
      <c r="C38" s="142"/>
      <c r="D38" s="142"/>
      <c r="E38" s="139"/>
      <c r="F38" s="139"/>
      <c r="G38" s="139"/>
      <c r="H38" s="139"/>
      <c r="I38" s="139"/>
      <c r="J38" s="139"/>
      <c r="K38" s="139"/>
      <c r="L38" s="139"/>
      <c r="M38" s="139"/>
      <c r="N38" s="139"/>
      <c r="O38" s="139"/>
    </row>
    <row r="39" spans="1:16" ht="13.5" customHeight="1">
      <c r="A39" s="143"/>
      <c r="B39" s="143"/>
      <c r="C39" s="143"/>
      <c r="D39" s="144"/>
      <c r="E39" s="145"/>
      <c r="F39" s="85"/>
      <c r="G39" s="85"/>
      <c r="H39" s="85"/>
      <c r="I39" s="146"/>
      <c r="J39" s="146"/>
      <c r="K39" s="146"/>
      <c r="L39" s="146"/>
      <c r="M39" s="146"/>
      <c r="N39" s="146"/>
      <c r="O39" s="146"/>
      <c r="P39" s="147"/>
    </row>
    <row r="40" spans="1:16" s="17" customFormat="1" ht="14.25" customHeight="1">
      <c r="A40" s="148"/>
      <c r="B40" s="148"/>
      <c r="C40" s="148"/>
      <c r="D40" s="3"/>
      <c r="E40" s="149"/>
      <c r="F40" s="150"/>
      <c r="G40" s="150"/>
      <c r="H40" s="150"/>
      <c r="I40" s="465"/>
      <c r="J40" s="465"/>
      <c r="K40" s="465"/>
      <c r="L40" s="465"/>
      <c r="M40" s="235"/>
      <c r="N40" s="151"/>
      <c r="O40" s="151"/>
      <c r="P40" s="153"/>
    </row>
    <row r="41" spans="1:16" s="17" customFormat="1">
      <c r="A41" s="466"/>
      <c r="B41" s="466"/>
      <c r="C41" s="466"/>
      <c r="D41" s="466"/>
      <c r="E41" s="466"/>
      <c r="F41" s="466"/>
      <c r="G41" s="466"/>
      <c r="H41" s="466"/>
      <c r="I41" s="466"/>
      <c r="J41" s="466"/>
      <c r="K41" s="466"/>
      <c r="L41" s="466"/>
      <c r="M41" s="236"/>
    </row>
  </sheetData>
  <mergeCells count="38">
    <mergeCell ref="I40:L40"/>
    <mergeCell ref="A41:H41"/>
    <mergeCell ref="I41:L41"/>
    <mergeCell ref="A16:O16"/>
    <mergeCell ref="A17:O17"/>
    <mergeCell ref="A31:O31"/>
    <mergeCell ref="A33:O33"/>
    <mergeCell ref="A35:O35"/>
    <mergeCell ref="A36:O36"/>
    <mergeCell ref="A37:O37"/>
    <mergeCell ref="A21:O21"/>
    <mergeCell ref="A23:O23"/>
    <mergeCell ref="A24:O24"/>
    <mergeCell ref="A26:O26"/>
    <mergeCell ref="A27:O27"/>
    <mergeCell ref="A30:O30"/>
    <mergeCell ref="A20:O20"/>
    <mergeCell ref="H5:H6"/>
    <mergeCell ref="I5:I6"/>
    <mergeCell ref="J5:L5"/>
    <mergeCell ref="M5:O5"/>
    <mergeCell ref="A8:O8"/>
    <mergeCell ref="A9:O9"/>
    <mergeCell ref="A11:O11"/>
    <mergeCell ref="A12:O12"/>
    <mergeCell ref="A13:O13"/>
    <mergeCell ref="A14:O14"/>
    <mergeCell ref="A15:O15"/>
    <mergeCell ref="A1:O1"/>
    <mergeCell ref="A3:O3"/>
    <mergeCell ref="A4:O4"/>
    <mergeCell ref="A5:A6"/>
    <mergeCell ref="B5:B6"/>
    <mergeCell ref="C5:C6"/>
    <mergeCell ref="D5:D6"/>
    <mergeCell ref="E5:E6"/>
    <mergeCell ref="F5:F6"/>
    <mergeCell ref="G5:G6"/>
  </mergeCells>
  <printOptions horizontalCentered="1"/>
  <pageMargins left="0.39370078740157483" right="0.39370078740157483" top="1.3779527559055118" bottom="0.39370078740157483" header="0.19685039370078741" footer="0.19685039370078741"/>
  <pageSetup scale="73" orientation="landscape" r:id="rId1"/>
  <headerFooter alignWithMargins="0">
    <oddHeader>&amp;C&amp;G</oddHeader>
    <oddFooter>&amp;C&amp;G</oddFooter>
  </headerFooter>
  <ignoredErrors>
    <ignoredError sqref="J7:L7 A7:B7 C7:F7 A19:K19 A29:F29 G29 I29 K29" numberStoredAsText="1"/>
  </ignoredErrors>
  <legacyDrawingHF r:id="rId2"/>
</worksheet>
</file>

<file path=xl/worksheets/sheet18.xml><?xml version="1.0" encoding="utf-8"?>
<worksheet xmlns="http://schemas.openxmlformats.org/spreadsheetml/2006/main" xmlns:r="http://schemas.openxmlformats.org/officeDocument/2006/relationships">
  <dimension ref="A1:P40"/>
  <sheetViews>
    <sheetView showGridLines="0" zoomScaleNormal="100" workbookViewId="0">
      <selection activeCell="Q12" sqref="Q12"/>
    </sheetView>
  </sheetViews>
  <sheetFormatPr baseColWidth="10" defaultColWidth="11.42578125" defaultRowHeight="13.5"/>
  <cols>
    <col min="1" max="7" width="5" style="1" customWidth="1"/>
    <col min="8" max="8" width="51.5703125" style="1" customWidth="1"/>
    <col min="9" max="9" width="10.7109375" style="1" customWidth="1"/>
    <col min="10" max="10" width="10.42578125" style="1" customWidth="1"/>
    <col min="11" max="11" width="12.7109375" style="1" customWidth="1"/>
    <col min="12" max="12" width="11.42578125" style="1" customWidth="1"/>
    <col min="13" max="13" width="16.28515625" style="1" customWidth="1"/>
    <col min="14" max="14" width="16.42578125" style="1" customWidth="1"/>
    <col min="15" max="15" width="15.5703125" style="1" customWidth="1"/>
    <col min="16" max="16" width="8.28515625" style="1" customWidth="1"/>
    <col min="17" max="17" width="7.140625" style="1" customWidth="1"/>
    <col min="18" max="16384" width="11.42578125" style="1"/>
  </cols>
  <sheetData>
    <row r="1" spans="1:15" ht="34.9" customHeight="1">
      <c r="A1" s="385" t="s">
        <v>147</v>
      </c>
      <c r="B1" s="386"/>
      <c r="C1" s="386"/>
      <c r="D1" s="386"/>
      <c r="E1" s="386"/>
      <c r="F1" s="386"/>
      <c r="G1" s="386"/>
      <c r="H1" s="386"/>
      <c r="I1" s="386"/>
      <c r="J1" s="386"/>
      <c r="K1" s="386"/>
      <c r="L1" s="386"/>
      <c r="M1" s="386"/>
      <c r="N1" s="386"/>
      <c r="O1" s="387"/>
    </row>
    <row r="2" spans="1:15" ht="7.9" customHeight="1">
      <c r="A2" s="155"/>
      <c r="B2" s="155"/>
      <c r="C2" s="155"/>
      <c r="D2" s="155"/>
      <c r="E2" s="155"/>
      <c r="F2" s="155"/>
      <c r="G2" s="155"/>
      <c r="H2" s="155"/>
      <c r="I2" s="155"/>
      <c r="J2" s="155"/>
      <c r="K2" s="155"/>
      <c r="L2" s="155"/>
      <c r="M2" s="155"/>
      <c r="N2" s="155"/>
      <c r="O2" s="155"/>
    </row>
    <row r="3" spans="1:15" ht="19.149999999999999" customHeight="1">
      <c r="A3" s="467" t="s">
        <v>164</v>
      </c>
      <c r="B3" s="468"/>
      <c r="C3" s="468"/>
      <c r="D3" s="468"/>
      <c r="E3" s="468"/>
      <c r="F3" s="468"/>
      <c r="G3" s="468"/>
      <c r="H3" s="468"/>
      <c r="I3" s="468"/>
      <c r="J3" s="468"/>
      <c r="K3" s="468"/>
      <c r="L3" s="468"/>
      <c r="M3" s="468"/>
      <c r="N3" s="468"/>
      <c r="O3" s="469"/>
    </row>
    <row r="4" spans="1:15" ht="19.149999999999999" customHeight="1">
      <c r="A4" s="467" t="s">
        <v>165</v>
      </c>
      <c r="B4" s="468"/>
      <c r="C4" s="468"/>
      <c r="D4" s="468"/>
      <c r="E4" s="468"/>
      <c r="F4" s="468"/>
      <c r="G4" s="468"/>
      <c r="H4" s="468"/>
      <c r="I4" s="468"/>
      <c r="J4" s="468"/>
      <c r="K4" s="468"/>
      <c r="L4" s="468"/>
      <c r="M4" s="468"/>
      <c r="N4" s="468"/>
      <c r="O4" s="469"/>
    </row>
    <row r="5" spans="1:15" ht="19.899999999999999" customHeight="1">
      <c r="A5" s="383" t="s">
        <v>88</v>
      </c>
      <c r="B5" s="383" t="s">
        <v>148</v>
      </c>
      <c r="C5" s="383" t="s">
        <v>39</v>
      </c>
      <c r="D5" s="383" t="s">
        <v>36</v>
      </c>
      <c r="E5" s="383" t="s">
        <v>37</v>
      </c>
      <c r="F5" s="383" t="s">
        <v>7</v>
      </c>
      <c r="G5" s="383" t="s">
        <v>78</v>
      </c>
      <c r="H5" s="480" t="s">
        <v>8</v>
      </c>
      <c r="I5" s="383" t="s">
        <v>149</v>
      </c>
      <c r="J5" s="410" t="s">
        <v>150</v>
      </c>
      <c r="K5" s="411"/>
      <c r="L5" s="479"/>
      <c r="M5" s="410" t="s">
        <v>151</v>
      </c>
      <c r="N5" s="411"/>
      <c r="O5" s="479"/>
    </row>
    <row r="6" spans="1:15" ht="19.899999999999999" customHeight="1">
      <c r="A6" s="384"/>
      <c r="B6" s="384"/>
      <c r="C6" s="384"/>
      <c r="D6" s="384"/>
      <c r="E6" s="384"/>
      <c r="F6" s="384"/>
      <c r="G6" s="384"/>
      <c r="H6" s="481"/>
      <c r="I6" s="384"/>
      <c r="J6" s="231" t="s">
        <v>152</v>
      </c>
      <c r="K6" s="231" t="s">
        <v>156</v>
      </c>
      <c r="L6" s="231" t="s">
        <v>153</v>
      </c>
      <c r="M6" s="231" t="s">
        <v>96</v>
      </c>
      <c r="N6" s="231" t="s">
        <v>140</v>
      </c>
      <c r="O6" s="231" t="s">
        <v>16</v>
      </c>
    </row>
    <row r="7" spans="1:15" s="137" customFormat="1" ht="33" customHeight="1">
      <c r="A7" s="280" t="s">
        <v>306</v>
      </c>
      <c r="B7" s="280" t="s">
        <v>305</v>
      </c>
      <c r="C7" s="280" t="s">
        <v>305</v>
      </c>
      <c r="D7" s="280" t="s">
        <v>305</v>
      </c>
      <c r="E7" s="280" t="s">
        <v>304</v>
      </c>
      <c r="F7" s="280" t="s">
        <v>404</v>
      </c>
      <c r="G7" s="280"/>
      <c r="H7" s="279" t="s">
        <v>249</v>
      </c>
      <c r="I7" s="280" t="s">
        <v>250</v>
      </c>
      <c r="J7" s="280" t="s">
        <v>315</v>
      </c>
      <c r="K7" s="280" t="s">
        <v>405</v>
      </c>
      <c r="L7" s="291">
        <v>574</v>
      </c>
      <c r="M7" s="293">
        <v>165645971</v>
      </c>
      <c r="N7" s="293">
        <v>62928836.589999996</v>
      </c>
      <c r="O7" s="293">
        <v>61792304.429999992</v>
      </c>
    </row>
    <row r="8" spans="1:15">
      <c r="A8" s="473"/>
      <c r="B8" s="474"/>
      <c r="C8" s="474"/>
      <c r="D8" s="474"/>
      <c r="E8" s="474"/>
      <c r="F8" s="474"/>
      <c r="G8" s="474"/>
      <c r="H8" s="474"/>
      <c r="I8" s="474"/>
      <c r="J8" s="474"/>
      <c r="K8" s="474"/>
      <c r="L8" s="474"/>
      <c r="M8" s="474"/>
      <c r="N8" s="474"/>
      <c r="O8" s="475"/>
    </row>
    <row r="9" spans="1:15">
      <c r="A9" s="476" t="s">
        <v>407</v>
      </c>
      <c r="B9" s="477"/>
      <c r="C9" s="477"/>
      <c r="D9" s="477"/>
      <c r="E9" s="477"/>
      <c r="F9" s="477"/>
      <c r="G9" s="477"/>
      <c r="H9" s="477"/>
      <c r="I9" s="477"/>
      <c r="J9" s="477"/>
      <c r="K9" s="477"/>
      <c r="L9" s="477"/>
      <c r="M9" s="477"/>
      <c r="N9" s="477"/>
      <c r="O9" s="478"/>
    </row>
    <row r="10" spans="1:15">
      <c r="A10" s="232"/>
      <c r="B10" s="233"/>
      <c r="C10" s="233"/>
      <c r="D10" s="233"/>
      <c r="E10" s="233"/>
      <c r="F10" s="233"/>
      <c r="G10" s="233"/>
      <c r="H10" s="233"/>
      <c r="I10" s="233"/>
      <c r="J10" s="233"/>
      <c r="K10" s="233"/>
      <c r="L10" s="233"/>
      <c r="M10" s="233"/>
      <c r="N10" s="233"/>
      <c r="O10" s="234"/>
    </row>
    <row r="11" spans="1:15">
      <c r="A11" s="476" t="s">
        <v>154</v>
      </c>
      <c r="B11" s="477"/>
      <c r="C11" s="477"/>
      <c r="D11" s="477"/>
      <c r="E11" s="477"/>
      <c r="F11" s="477"/>
      <c r="G11" s="477"/>
      <c r="H11" s="477"/>
      <c r="I11" s="477"/>
      <c r="J11" s="477"/>
      <c r="K11" s="477"/>
      <c r="L11" s="477"/>
      <c r="M11" s="477"/>
      <c r="N11" s="477"/>
      <c r="O11" s="478"/>
    </row>
    <row r="12" spans="1:15" ht="43.5" customHeight="1">
      <c r="A12" s="494" t="s">
        <v>406</v>
      </c>
      <c r="B12" s="495"/>
      <c r="C12" s="495"/>
      <c r="D12" s="495"/>
      <c r="E12" s="495"/>
      <c r="F12" s="495"/>
      <c r="G12" s="495"/>
      <c r="H12" s="495"/>
      <c r="I12" s="495"/>
      <c r="J12" s="495"/>
      <c r="K12" s="495"/>
      <c r="L12" s="495"/>
      <c r="M12" s="495"/>
      <c r="N12" s="495"/>
      <c r="O12" s="496"/>
    </row>
    <row r="13" spans="1:15" ht="33" customHeight="1">
      <c r="A13" s="494" t="s">
        <v>408</v>
      </c>
      <c r="B13" s="495"/>
      <c r="C13" s="495"/>
      <c r="D13" s="495"/>
      <c r="E13" s="495"/>
      <c r="F13" s="495"/>
      <c r="G13" s="495"/>
      <c r="H13" s="495"/>
      <c r="I13" s="495"/>
      <c r="J13" s="495"/>
      <c r="K13" s="495"/>
      <c r="L13" s="495"/>
      <c r="M13" s="495"/>
      <c r="N13" s="495"/>
      <c r="O13" s="496"/>
    </row>
    <row r="14" spans="1:15">
      <c r="A14" s="494"/>
      <c r="B14" s="495"/>
      <c r="C14" s="495"/>
      <c r="D14" s="495"/>
      <c r="E14" s="495"/>
      <c r="F14" s="495"/>
      <c r="G14" s="495"/>
      <c r="H14" s="495"/>
      <c r="I14" s="495"/>
      <c r="J14" s="495"/>
      <c r="K14" s="495"/>
      <c r="L14" s="495"/>
      <c r="M14" s="495"/>
      <c r="N14" s="495"/>
      <c r="O14" s="496"/>
    </row>
    <row r="15" spans="1:15">
      <c r="A15" s="476" t="s">
        <v>155</v>
      </c>
      <c r="B15" s="477"/>
      <c r="C15" s="477"/>
      <c r="D15" s="477"/>
      <c r="E15" s="477"/>
      <c r="F15" s="477"/>
      <c r="G15" s="477"/>
      <c r="H15" s="477"/>
      <c r="I15" s="477"/>
      <c r="J15" s="477"/>
      <c r="K15" s="477"/>
      <c r="L15" s="477"/>
      <c r="M15" s="477"/>
      <c r="N15" s="477"/>
      <c r="O15" s="478"/>
    </row>
    <row r="16" spans="1:15" ht="21" customHeight="1">
      <c r="A16" s="138"/>
      <c r="B16" s="139"/>
      <c r="C16" s="139"/>
      <c r="D16" s="139"/>
      <c r="E16" s="139"/>
      <c r="F16" s="139"/>
      <c r="G16" s="139"/>
      <c r="H16" s="139"/>
      <c r="I16" s="139"/>
      <c r="J16" s="139"/>
      <c r="K16" s="139"/>
      <c r="L16" s="139"/>
      <c r="M16" s="139"/>
      <c r="N16" s="139"/>
      <c r="O16" s="140"/>
    </row>
    <row r="17" spans="1:15" s="137" customFormat="1" ht="25.5" customHeight="1">
      <c r="A17" s="280" t="s">
        <v>306</v>
      </c>
      <c r="B17" s="280" t="s">
        <v>358</v>
      </c>
      <c r="C17" s="280" t="s">
        <v>305</v>
      </c>
      <c r="D17" s="280" t="s">
        <v>305</v>
      </c>
      <c r="E17" s="280" t="s">
        <v>349</v>
      </c>
      <c r="F17" s="280" t="s">
        <v>325</v>
      </c>
      <c r="G17" s="280"/>
      <c r="H17" s="279" t="s">
        <v>253</v>
      </c>
      <c r="I17" s="280" t="s">
        <v>245</v>
      </c>
      <c r="J17" s="291">
        <v>710</v>
      </c>
      <c r="K17" s="280" t="s">
        <v>409</v>
      </c>
      <c r="L17" s="291">
        <v>59</v>
      </c>
      <c r="M17" s="293">
        <v>59224989</v>
      </c>
      <c r="N17" s="293">
        <v>26408590.02</v>
      </c>
      <c r="O17" s="293">
        <v>26227829.669999998</v>
      </c>
    </row>
    <row r="18" spans="1:15">
      <c r="A18" s="473"/>
      <c r="B18" s="474"/>
      <c r="C18" s="474"/>
      <c r="D18" s="474"/>
      <c r="E18" s="474"/>
      <c r="F18" s="474"/>
      <c r="G18" s="474"/>
      <c r="H18" s="474"/>
      <c r="I18" s="474"/>
      <c r="J18" s="474"/>
      <c r="K18" s="474"/>
      <c r="L18" s="474"/>
      <c r="M18" s="474"/>
      <c r="N18" s="474"/>
      <c r="O18" s="475"/>
    </row>
    <row r="19" spans="1:15" ht="20.25" customHeight="1">
      <c r="A19" s="497" t="s">
        <v>410</v>
      </c>
      <c r="B19" s="498"/>
      <c r="C19" s="498"/>
      <c r="D19" s="498"/>
      <c r="E19" s="498"/>
      <c r="F19" s="498"/>
      <c r="G19" s="498"/>
      <c r="H19" s="498"/>
      <c r="I19" s="498"/>
      <c r="J19" s="498"/>
      <c r="K19" s="498"/>
      <c r="L19" s="498"/>
      <c r="M19" s="498"/>
      <c r="N19" s="498"/>
      <c r="O19" s="499"/>
    </row>
    <row r="20" spans="1:15">
      <c r="A20" s="232"/>
      <c r="B20" s="233"/>
      <c r="C20" s="233"/>
      <c r="D20" s="233"/>
      <c r="E20" s="233"/>
      <c r="F20" s="233"/>
      <c r="G20" s="233"/>
      <c r="H20" s="233"/>
      <c r="I20" s="233"/>
      <c r="J20" s="233"/>
      <c r="K20" s="233"/>
      <c r="L20" s="233"/>
      <c r="M20" s="233"/>
      <c r="N20" s="233"/>
      <c r="O20" s="234"/>
    </row>
    <row r="21" spans="1:15">
      <c r="A21" s="476" t="s">
        <v>154</v>
      </c>
      <c r="B21" s="477"/>
      <c r="C21" s="477"/>
      <c r="D21" s="477"/>
      <c r="E21" s="477"/>
      <c r="F21" s="477"/>
      <c r="G21" s="477"/>
      <c r="H21" s="477"/>
      <c r="I21" s="477"/>
      <c r="J21" s="477"/>
      <c r="K21" s="477"/>
      <c r="L21" s="477"/>
      <c r="M21" s="477"/>
      <c r="N21" s="477"/>
      <c r="O21" s="478"/>
    </row>
    <row r="22" spans="1:15" ht="28.5" customHeight="1">
      <c r="A22" s="494"/>
      <c r="B22" s="495"/>
      <c r="C22" s="495"/>
      <c r="D22" s="495"/>
      <c r="E22" s="495"/>
      <c r="F22" s="495"/>
      <c r="G22" s="495"/>
      <c r="H22" s="495"/>
      <c r="I22" s="495"/>
      <c r="J22" s="495"/>
      <c r="K22" s="495"/>
      <c r="L22" s="495"/>
      <c r="M22" s="495"/>
      <c r="N22" s="495"/>
      <c r="O22" s="496"/>
    </row>
    <row r="23" spans="1:15">
      <c r="A23" s="232"/>
      <c r="B23" s="233"/>
      <c r="C23" s="233"/>
      <c r="D23" s="233"/>
      <c r="E23" s="233"/>
      <c r="F23" s="233"/>
      <c r="G23" s="233"/>
      <c r="H23" s="233"/>
      <c r="I23" s="233"/>
      <c r="J23" s="233"/>
      <c r="K23" s="233"/>
      <c r="L23" s="233"/>
      <c r="M23" s="233"/>
      <c r="N23" s="233"/>
      <c r="O23" s="234"/>
    </row>
    <row r="24" spans="1:15">
      <c r="A24" s="476" t="s">
        <v>155</v>
      </c>
      <c r="B24" s="477"/>
      <c r="C24" s="477"/>
      <c r="D24" s="477"/>
      <c r="E24" s="477"/>
      <c r="F24" s="477"/>
      <c r="G24" s="477"/>
      <c r="H24" s="477"/>
      <c r="I24" s="477"/>
      <c r="J24" s="477"/>
      <c r="K24" s="477"/>
      <c r="L24" s="477"/>
      <c r="M24" s="477"/>
      <c r="N24" s="477"/>
      <c r="O24" s="478"/>
    </row>
    <row r="25" spans="1:15" s="297" customFormat="1" ht="31.5" customHeight="1">
      <c r="A25" s="402" t="s">
        <v>411</v>
      </c>
      <c r="B25" s="500"/>
      <c r="C25" s="500"/>
      <c r="D25" s="500"/>
      <c r="E25" s="500"/>
      <c r="F25" s="500"/>
      <c r="G25" s="500"/>
      <c r="H25" s="500"/>
      <c r="I25" s="500"/>
      <c r="J25" s="500"/>
      <c r="K25" s="500"/>
      <c r="L25" s="500"/>
      <c r="M25" s="500"/>
      <c r="N25" s="500"/>
      <c r="O25" s="403"/>
    </row>
    <row r="26" spans="1:15" s="297" customFormat="1" ht="31.5" customHeight="1">
      <c r="A26" s="402" t="s">
        <v>412</v>
      </c>
      <c r="B26" s="500"/>
      <c r="C26" s="500"/>
      <c r="D26" s="500"/>
      <c r="E26" s="500"/>
      <c r="F26" s="500"/>
      <c r="G26" s="500"/>
      <c r="H26" s="500"/>
      <c r="I26" s="500"/>
      <c r="J26" s="500"/>
      <c r="K26" s="500"/>
      <c r="L26" s="500"/>
      <c r="M26" s="500"/>
      <c r="N26" s="500"/>
      <c r="O26" s="403"/>
    </row>
    <row r="27" spans="1:15" s="297" customFormat="1" ht="31.5" customHeight="1">
      <c r="A27" s="402" t="s">
        <v>413</v>
      </c>
      <c r="B27" s="500"/>
      <c r="C27" s="500"/>
      <c r="D27" s="500"/>
      <c r="E27" s="500"/>
      <c r="F27" s="500"/>
      <c r="G27" s="500"/>
      <c r="H27" s="500"/>
      <c r="I27" s="500"/>
      <c r="J27" s="500"/>
      <c r="K27" s="500"/>
      <c r="L27" s="500"/>
      <c r="M27" s="500"/>
      <c r="N27" s="500"/>
      <c r="O27" s="403"/>
    </row>
    <row r="28" spans="1:15" s="297" customFormat="1" ht="31.5" customHeight="1">
      <c r="A28" s="402" t="s">
        <v>414</v>
      </c>
      <c r="B28" s="500"/>
      <c r="C28" s="500"/>
      <c r="D28" s="500"/>
      <c r="E28" s="500"/>
      <c r="F28" s="500"/>
      <c r="G28" s="500"/>
      <c r="H28" s="500"/>
      <c r="I28" s="500"/>
      <c r="J28" s="500"/>
      <c r="K28" s="500"/>
      <c r="L28" s="500"/>
      <c r="M28" s="500"/>
      <c r="N28" s="500"/>
      <c r="O28" s="403"/>
    </row>
    <row r="29" spans="1:15" s="297" customFormat="1" ht="31.5" customHeight="1">
      <c r="A29" s="294"/>
      <c r="B29" s="296"/>
      <c r="C29" s="296"/>
      <c r="D29" s="296"/>
      <c r="E29" s="296"/>
      <c r="F29" s="296"/>
      <c r="G29" s="296"/>
      <c r="H29" s="296"/>
      <c r="I29" s="296"/>
      <c r="J29" s="296"/>
      <c r="K29" s="296"/>
      <c r="L29" s="296"/>
      <c r="M29" s="296"/>
      <c r="N29" s="296"/>
      <c r="O29" s="295"/>
    </row>
    <row r="30" spans="1:15" s="297" customFormat="1" ht="31.5" customHeight="1">
      <c r="A30" s="294"/>
      <c r="B30" s="296"/>
      <c r="C30" s="296"/>
      <c r="D30" s="296"/>
      <c r="E30" s="296"/>
      <c r="F30" s="296"/>
      <c r="G30" s="296"/>
      <c r="H30" s="296"/>
      <c r="I30" s="296"/>
      <c r="J30" s="296"/>
      <c r="K30" s="296"/>
      <c r="L30" s="296"/>
      <c r="M30" s="296"/>
      <c r="N30" s="296"/>
      <c r="O30" s="295"/>
    </row>
    <row r="31" spans="1:15">
      <c r="A31" s="462"/>
      <c r="B31" s="463"/>
      <c r="C31" s="463"/>
      <c r="D31" s="463"/>
      <c r="E31" s="463"/>
      <c r="F31" s="463"/>
      <c r="G31" s="463"/>
      <c r="H31" s="463"/>
      <c r="I31" s="463"/>
      <c r="J31" s="463"/>
      <c r="K31" s="463"/>
      <c r="L31" s="463"/>
      <c r="M31" s="463"/>
      <c r="N31" s="463"/>
      <c r="O31" s="464"/>
    </row>
    <row r="32" spans="1:15" ht="33" customHeight="1">
      <c r="A32" s="280" t="s">
        <v>304</v>
      </c>
      <c r="B32" s="280" t="s">
        <v>349</v>
      </c>
      <c r="C32" s="280" t="s">
        <v>305</v>
      </c>
      <c r="D32" s="280" t="s">
        <v>358</v>
      </c>
      <c r="E32" s="280" t="s">
        <v>304</v>
      </c>
      <c r="F32" s="280" t="s">
        <v>400</v>
      </c>
      <c r="G32" s="280"/>
      <c r="H32" s="279" t="s">
        <v>200</v>
      </c>
      <c r="I32" s="280" t="s">
        <v>192</v>
      </c>
      <c r="J32" s="291">
        <v>26</v>
      </c>
      <c r="K32" s="280" t="s">
        <v>390</v>
      </c>
      <c r="L32" s="291">
        <v>86</v>
      </c>
      <c r="M32" s="293">
        <v>69016020</v>
      </c>
      <c r="N32" s="293">
        <v>1705875.19</v>
      </c>
      <c r="O32" s="293">
        <v>1705875.19</v>
      </c>
    </row>
    <row r="33" spans="1:16" ht="13.5" customHeight="1">
      <c r="A33" s="473"/>
      <c r="B33" s="474"/>
      <c r="C33" s="474"/>
      <c r="D33" s="474"/>
      <c r="E33" s="474"/>
      <c r="F33" s="474"/>
      <c r="G33" s="474"/>
      <c r="H33" s="474"/>
      <c r="I33" s="474"/>
      <c r="J33" s="474"/>
      <c r="K33" s="474"/>
      <c r="L33" s="474"/>
      <c r="M33" s="474"/>
      <c r="N33" s="474"/>
      <c r="O33" s="475"/>
      <c r="P33" s="147"/>
    </row>
    <row r="34" spans="1:16" s="17" customFormat="1" ht="14.25" customHeight="1">
      <c r="A34" s="497" t="s">
        <v>415</v>
      </c>
      <c r="B34" s="498"/>
      <c r="C34" s="498"/>
      <c r="D34" s="498"/>
      <c r="E34" s="498"/>
      <c r="F34" s="498"/>
      <c r="G34" s="498"/>
      <c r="H34" s="498"/>
      <c r="I34" s="498"/>
      <c r="J34" s="498"/>
      <c r="K34" s="498"/>
      <c r="L34" s="498"/>
      <c r="M34" s="498"/>
      <c r="N34" s="498"/>
      <c r="O34" s="499"/>
      <c r="P34" s="153"/>
    </row>
    <row r="35" spans="1:16" s="17" customFormat="1">
      <c r="A35" s="232"/>
      <c r="B35" s="233"/>
      <c r="C35" s="233"/>
      <c r="D35" s="233"/>
      <c r="E35" s="233"/>
      <c r="F35" s="233"/>
      <c r="G35" s="233"/>
      <c r="H35" s="233"/>
      <c r="I35" s="233"/>
      <c r="J35" s="233"/>
      <c r="K35" s="233"/>
      <c r="L35" s="233"/>
      <c r="M35" s="233"/>
      <c r="N35" s="233"/>
      <c r="O35" s="234"/>
    </row>
    <row r="36" spans="1:16">
      <c r="A36" s="476" t="s">
        <v>154</v>
      </c>
      <c r="B36" s="477"/>
      <c r="C36" s="477"/>
      <c r="D36" s="477"/>
      <c r="E36" s="477"/>
      <c r="F36" s="477"/>
      <c r="G36" s="477"/>
      <c r="H36" s="477"/>
      <c r="I36" s="477"/>
      <c r="J36" s="477"/>
      <c r="K36" s="477"/>
      <c r="L36" s="477"/>
      <c r="M36" s="477"/>
      <c r="N36" s="477"/>
      <c r="O36" s="478"/>
    </row>
    <row r="37" spans="1:16" ht="39" customHeight="1">
      <c r="A37" s="402" t="s">
        <v>416</v>
      </c>
      <c r="B37" s="500"/>
      <c r="C37" s="500"/>
      <c r="D37" s="500"/>
      <c r="E37" s="500"/>
      <c r="F37" s="500"/>
      <c r="G37" s="500"/>
      <c r="H37" s="500"/>
      <c r="I37" s="500"/>
      <c r="J37" s="500"/>
      <c r="K37" s="500"/>
      <c r="L37" s="500"/>
      <c r="M37" s="500"/>
      <c r="N37" s="500"/>
      <c r="O37" s="403"/>
    </row>
    <row r="38" spans="1:16">
      <c r="A38" s="476" t="s">
        <v>155</v>
      </c>
      <c r="B38" s="477"/>
      <c r="C38" s="477"/>
      <c r="D38" s="477"/>
      <c r="E38" s="477"/>
      <c r="F38" s="477"/>
      <c r="G38" s="477"/>
      <c r="H38" s="477"/>
      <c r="I38" s="477"/>
      <c r="J38" s="477"/>
      <c r="K38" s="477"/>
      <c r="L38" s="477"/>
      <c r="M38" s="477"/>
      <c r="N38" s="477"/>
      <c r="O38" s="478"/>
    </row>
    <row r="39" spans="1:16" ht="42.75" customHeight="1">
      <c r="A39" s="402" t="s">
        <v>417</v>
      </c>
      <c r="B39" s="500"/>
      <c r="C39" s="500"/>
      <c r="D39" s="500"/>
      <c r="E39" s="500"/>
      <c r="F39" s="500"/>
      <c r="G39" s="500"/>
      <c r="H39" s="500"/>
      <c r="I39" s="500"/>
      <c r="J39" s="500"/>
      <c r="K39" s="500"/>
      <c r="L39" s="500"/>
      <c r="M39" s="500"/>
      <c r="N39" s="500"/>
      <c r="O39" s="403"/>
    </row>
    <row r="40" spans="1:16">
      <c r="A40" s="462"/>
      <c r="B40" s="463"/>
      <c r="C40" s="463"/>
      <c r="D40" s="463"/>
      <c r="E40" s="463"/>
      <c r="F40" s="463"/>
      <c r="G40" s="463"/>
      <c r="H40" s="463"/>
      <c r="I40" s="463"/>
      <c r="J40" s="463"/>
      <c r="K40" s="463"/>
      <c r="L40" s="463"/>
      <c r="M40" s="463"/>
      <c r="N40" s="463"/>
      <c r="O40" s="464"/>
    </row>
  </sheetData>
  <mergeCells count="38">
    <mergeCell ref="A40:O40"/>
    <mergeCell ref="A36:O36"/>
    <mergeCell ref="A37:O37"/>
    <mergeCell ref="A38:O38"/>
    <mergeCell ref="A39:O39"/>
    <mergeCell ref="A33:O33"/>
    <mergeCell ref="A34:O34"/>
    <mergeCell ref="A25:O25"/>
    <mergeCell ref="A18:O18"/>
    <mergeCell ref="A19:O19"/>
    <mergeCell ref="A21:O21"/>
    <mergeCell ref="A22:O22"/>
    <mergeCell ref="A24:O24"/>
    <mergeCell ref="A31:O31"/>
    <mergeCell ref="A26:O26"/>
    <mergeCell ref="A27:O27"/>
    <mergeCell ref="A28:O28"/>
    <mergeCell ref="A11:O11"/>
    <mergeCell ref="A12:O12"/>
    <mergeCell ref="A14:O14"/>
    <mergeCell ref="A15:O15"/>
    <mergeCell ref="H5:H6"/>
    <mergeCell ref="I5:I6"/>
    <mergeCell ref="J5:L5"/>
    <mergeCell ref="M5:O5"/>
    <mergeCell ref="A8:O8"/>
    <mergeCell ref="A9:O9"/>
    <mergeCell ref="A13:O13"/>
    <mergeCell ref="A1:O1"/>
    <mergeCell ref="A3:O3"/>
    <mergeCell ref="A4:O4"/>
    <mergeCell ref="A5:A6"/>
    <mergeCell ref="B5:B6"/>
    <mergeCell ref="C5:C6"/>
    <mergeCell ref="D5:D6"/>
    <mergeCell ref="E5:E6"/>
    <mergeCell ref="F5:F6"/>
    <mergeCell ref="G5:G6"/>
  </mergeCells>
  <printOptions horizontalCentered="1"/>
  <pageMargins left="0.39370078740157483" right="0.39370078740157483" top="1.3779527559055118" bottom="0.39370078740157483" header="0.19685039370078741" footer="0.19685039370078741"/>
  <pageSetup scale="73" orientation="landscape" r:id="rId1"/>
  <headerFooter alignWithMargins="0">
    <oddHeader>&amp;C&amp;G</oddHeader>
    <oddFooter>&amp;C&amp;G</oddFooter>
  </headerFooter>
  <ignoredErrors>
    <ignoredError sqref="A7:F7 J7:K7 A17:F17 K17 A32:F32 K32" numberStoredAsText="1"/>
  </ignoredErrors>
  <legacyDrawingHF r:id="rId2"/>
</worksheet>
</file>

<file path=xl/worksheets/sheet19.xml><?xml version="1.0" encoding="utf-8"?>
<worksheet xmlns="http://schemas.openxmlformats.org/spreadsheetml/2006/main" xmlns:r="http://schemas.openxmlformats.org/officeDocument/2006/relationships">
  <dimension ref="A1:O33"/>
  <sheetViews>
    <sheetView showGridLines="0" zoomScaleNormal="100" workbookViewId="0">
      <selection activeCell="Q32" sqref="Q32"/>
    </sheetView>
  </sheetViews>
  <sheetFormatPr baseColWidth="10" defaultColWidth="11.42578125" defaultRowHeight="13.5"/>
  <cols>
    <col min="1" max="7" width="5" style="1" customWidth="1"/>
    <col min="8" max="8" width="51.5703125" style="1" customWidth="1"/>
    <col min="9" max="9" width="10.7109375" style="1" customWidth="1"/>
    <col min="10" max="10" width="10.42578125" style="1" customWidth="1"/>
    <col min="11" max="11" width="12.7109375" style="1" customWidth="1"/>
    <col min="12" max="12" width="11.42578125" style="1" customWidth="1"/>
    <col min="13" max="13" width="16.28515625" style="1" customWidth="1"/>
    <col min="14" max="14" width="16.42578125" style="1" customWidth="1"/>
    <col min="15" max="15" width="15.5703125" style="1" customWidth="1"/>
    <col min="16" max="16" width="7.7109375" style="1" customWidth="1"/>
    <col min="17" max="17" width="8" style="1" customWidth="1"/>
    <col min="18" max="16384" width="11.42578125" style="1"/>
  </cols>
  <sheetData>
    <row r="1" spans="1:15" ht="34.9" customHeight="1">
      <c r="A1" s="385" t="s">
        <v>147</v>
      </c>
      <c r="B1" s="386"/>
      <c r="C1" s="386"/>
      <c r="D1" s="386"/>
      <c r="E1" s="386"/>
      <c r="F1" s="386"/>
      <c r="G1" s="386"/>
      <c r="H1" s="386"/>
      <c r="I1" s="386"/>
      <c r="J1" s="386"/>
      <c r="K1" s="386"/>
      <c r="L1" s="386"/>
      <c r="M1" s="386"/>
      <c r="N1" s="386"/>
      <c r="O1" s="387"/>
    </row>
    <row r="2" spans="1:15" ht="7.9" customHeight="1">
      <c r="A2" s="155"/>
      <c r="B2" s="155"/>
      <c r="C2" s="155"/>
      <c r="D2" s="155"/>
      <c r="E2" s="155"/>
      <c r="F2" s="155"/>
      <c r="G2" s="155"/>
      <c r="H2" s="155"/>
      <c r="I2" s="155"/>
      <c r="J2" s="155"/>
      <c r="K2" s="155"/>
      <c r="L2" s="155"/>
      <c r="M2" s="155"/>
      <c r="N2" s="155"/>
      <c r="O2" s="155"/>
    </row>
    <row r="3" spans="1:15" ht="19.149999999999999" customHeight="1">
      <c r="A3" s="467" t="s">
        <v>164</v>
      </c>
      <c r="B3" s="468"/>
      <c r="C3" s="468"/>
      <c r="D3" s="468"/>
      <c r="E3" s="468"/>
      <c r="F3" s="468"/>
      <c r="G3" s="468"/>
      <c r="H3" s="468"/>
      <c r="I3" s="468"/>
      <c r="J3" s="468"/>
      <c r="K3" s="468"/>
      <c r="L3" s="468"/>
      <c r="M3" s="468"/>
      <c r="N3" s="468"/>
      <c r="O3" s="469"/>
    </row>
    <row r="4" spans="1:15" ht="19.149999999999999" customHeight="1">
      <c r="A4" s="467" t="s">
        <v>165</v>
      </c>
      <c r="B4" s="468"/>
      <c r="C4" s="468"/>
      <c r="D4" s="468"/>
      <c r="E4" s="468"/>
      <c r="F4" s="468"/>
      <c r="G4" s="468"/>
      <c r="H4" s="468"/>
      <c r="I4" s="468"/>
      <c r="J4" s="468"/>
      <c r="K4" s="468"/>
      <c r="L4" s="468"/>
      <c r="M4" s="468"/>
      <c r="N4" s="468"/>
      <c r="O4" s="469"/>
    </row>
    <row r="5" spans="1:15" ht="19.899999999999999" customHeight="1">
      <c r="A5" s="383" t="s">
        <v>88</v>
      </c>
      <c r="B5" s="383" t="s">
        <v>148</v>
      </c>
      <c r="C5" s="383" t="s">
        <v>39</v>
      </c>
      <c r="D5" s="383" t="s">
        <v>36</v>
      </c>
      <c r="E5" s="383" t="s">
        <v>37</v>
      </c>
      <c r="F5" s="383" t="s">
        <v>7</v>
      </c>
      <c r="G5" s="383" t="s">
        <v>78</v>
      </c>
      <c r="H5" s="480" t="s">
        <v>8</v>
      </c>
      <c r="I5" s="383" t="s">
        <v>149</v>
      </c>
      <c r="J5" s="410" t="s">
        <v>150</v>
      </c>
      <c r="K5" s="411"/>
      <c r="L5" s="479"/>
      <c r="M5" s="410" t="s">
        <v>151</v>
      </c>
      <c r="N5" s="411"/>
      <c r="O5" s="479"/>
    </row>
    <row r="6" spans="1:15" ht="19.899999999999999" customHeight="1">
      <c r="A6" s="384"/>
      <c r="B6" s="384"/>
      <c r="C6" s="384"/>
      <c r="D6" s="384"/>
      <c r="E6" s="384"/>
      <c r="F6" s="384"/>
      <c r="G6" s="384"/>
      <c r="H6" s="481"/>
      <c r="I6" s="384"/>
      <c r="J6" s="342" t="s">
        <v>152</v>
      </c>
      <c r="K6" s="342" t="s">
        <v>156</v>
      </c>
      <c r="L6" s="342" t="s">
        <v>153</v>
      </c>
      <c r="M6" s="342" t="s">
        <v>96</v>
      </c>
      <c r="N6" s="342" t="s">
        <v>140</v>
      </c>
      <c r="O6" s="342" t="s">
        <v>16</v>
      </c>
    </row>
    <row r="7" spans="1:15" s="137" customFormat="1" ht="33" customHeight="1">
      <c r="A7" s="280" t="s">
        <v>304</v>
      </c>
      <c r="B7" s="280" t="s">
        <v>305</v>
      </c>
      <c r="C7" s="280" t="s">
        <v>305</v>
      </c>
      <c r="D7" s="280" t="s">
        <v>306</v>
      </c>
      <c r="E7" s="280" t="s">
        <v>304</v>
      </c>
      <c r="F7" s="280" t="s">
        <v>395</v>
      </c>
      <c r="G7" s="280"/>
      <c r="H7" s="279" t="s">
        <v>189</v>
      </c>
      <c r="I7" s="280" t="s">
        <v>754</v>
      </c>
      <c r="J7" s="280" t="s">
        <v>755</v>
      </c>
      <c r="K7" s="280" t="s">
        <v>756</v>
      </c>
      <c r="L7" s="280" t="s">
        <v>757</v>
      </c>
      <c r="M7" s="343">
        <v>4504779</v>
      </c>
      <c r="N7" s="343">
        <v>72708.800000000003</v>
      </c>
      <c r="O7" s="343">
        <v>71804</v>
      </c>
    </row>
    <row r="8" spans="1:15">
      <c r="A8" s="473"/>
      <c r="B8" s="474"/>
      <c r="C8" s="474"/>
      <c r="D8" s="474"/>
      <c r="E8" s="474"/>
      <c r="F8" s="474"/>
      <c r="G8" s="474"/>
      <c r="H8" s="474"/>
      <c r="I8" s="474"/>
      <c r="J8" s="474"/>
      <c r="K8" s="474"/>
      <c r="L8" s="474"/>
      <c r="M8" s="474"/>
      <c r="N8" s="474"/>
      <c r="O8" s="475"/>
    </row>
    <row r="9" spans="1:15" s="215" customFormat="1">
      <c r="A9" s="470" t="s">
        <v>762</v>
      </c>
      <c r="B9" s="471"/>
      <c r="C9" s="471"/>
      <c r="D9" s="471"/>
      <c r="E9" s="471"/>
      <c r="F9" s="471"/>
      <c r="G9" s="471"/>
      <c r="H9" s="471"/>
      <c r="I9" s="471"/>
      <c r="J9" s="471"/>
      <c r="K9" s="471"/>
      <c r="L9" s="471"/>
      <c r="M9" s="471"/>
      <c r="N9" s="471"/>
      <c r="O9" s="472"/>
    </row>
    <row r="10" spans="1:15" s="215" customFormat="1">
      <c r="A10" s="345"/>
      <c r="B10" s="346"/>
      <c r="C10" s="346"/>
      <c r="D10" s="346"/>
      <c r="E10" s="346"/>
      <c r="F10" s="346"/>
      <c r="G10" s="346"/>
      <c r="H10" s="346"/>
      <c r="I10" s="346"/>
      <c r="J10" s="346"/>
      <c r="K10" s="346"/>
      <c r="L10" s="346"/>
      <c r="M10" s="346"/>
      <c r="N10" s="346"/>
      <c r="O10" s="347"/>
    </row>
    <row r="11" spans="1:15" s="215" customFormat="1">
      <c r="A11" s="470" t="s">
        <v>154</v>
      </c>
      <c r="B11" s="471"/>
      <c r="C11" s="471"/>
      <c r="D11" s="471"/>
      <c r="E11" s="471"/>
      <c r="F11" s="471"/>
      <c r="G11" s="471"/>
      <c r="H11" s="471"/>
      <c r="I11" s="471"/>
      <c r="J11" s="471"/>
      <c r="K11" s="471"/>
      <c r="L11" s="471"/>
      <c r="M11" s="471"/>
      <c r="N11" s="471"/>
      <c r="O11" s="472"/>
    </row>
    <row r="12" spans="1:15" s="215" customFormat="1" ht="72.75" customHeight="1">
      <c r="A12" s="459" t="s">
        <v>758</v>
      </c>
      <c r="B12" s="460"/>
      <c r="C12" s="460"/>
      <c r="D12" s="460"/>
      <c r="E12" s="460"/>
      <c r="F12" s="460"/>
      <c r="G12" s="460"/>
      <c r="H12" s="460"/>
      <c r="I12" s="460"/>
      <c r="J12" s="460"/>
      <c r="K12" s="460"/>
      <c r="L12" s="460"/>
      <c r="M12" s="460"/>
      <c r="N12" s="460"/>
      <c r="O12" s="461"/>
    </row>
    <row r="13" spans="1:15" s="215" customFormat="1" ht="34.5" customHeight="1">
      <c r="A13" s="456" t="s">
        <v>759</v>
      </c>
      <c r="B13" s="457"/>
      <c r="C13" s="457"/>
      <c r="D13" s="457"/>
      <c r="E13" s="457"/>
      <c r="F13" s="457"/>
      <c r="G13" s="457"/>
      <c r="H13" s="457"/>
      <c r="I13" s="457"/>
      <c r="J13" s="457"/>
      <c r="K13" s="457"/>
      <c r="L13" s="457"/>
      <c r="M13" s="457"/>
      <c r="N13" s="457"/>
      <c r="O13" s="458"/>
    </row>
    <row r="14" spans="1:15" s="215" customFormat="1" ht="45.75" customHeight="1">
      <c r="A14" s="459" t="s">
        <v>760</v>
      </c>
      <c r="B14" s="460"/>
      <c r="C14" s="460"/>
      <c r="D14" s="460"/>
      <c r="E14" s="460"/>
      <c r="F14" s="460"/>
      <c r="G14" s="460"/>
      <c r="H14" s="460"/>
      <c r="I14" s="460"/>
      <c r="J14" s="460"/>
      <c r="K14" s="460"/>
      <c r="L14" s="460"/>
      <c r="M14" s="460"/>
      <c r="N14" s="460"/>
      <c r="O14" s="461"/>
    </row>
    <row r="15" spans="1:15" s="215" customFormat="1" ht="97.5" customHeight="1">
      <c r="A15" s="459" t="s">
        <v>761</v>
      </c>
      <c r="B15" s="460"/>
      <c r="C15" s="460"/>
      <c r="D15" s="460"/>
      <c r="E15" s="460"/>
      <c r="F15" s="460"/>
      <c r="G15" s="460"/>
      <c r="H15" s="460"/>
      <c r="I15" s="460"/>
      <c r="J15" s="460"/>
      <c r="K15" s="460"/>
      <c r="L15" s="460"/>
      <c r="M15" s="460"/>
      <c r="N15" s="460"/>
      <c r="O15" s="461"/>
    </row>
    <row r="16" spans="1:15" s="215" customFormat="1">
      <c r="A16" s="459"/>
      <c r="B16" s="460"/>
      <c r="C16" s="460"/>
      <c r="D16" s="460"/>
      <c r="E16" s="460"/>
      <c r="F16" s="460"/>
      <c r="G16" s="460"/>
      <c r="H16" s="460"/>
      <c r="I16" s="460"/>
      <c r="J16" s="460"/>
      <c r="K16" s="460"/>
      <c r="L16" s="460"/>
      <c r="M16" s="460"/>
      <c r="N16" s="460"/>
      <c r="O16" s="461"/>
    </row>
    <row r="17" spans="1:15" s="215" customFormat="1">
      <c r="A17" s="470" t="s">
        <v>155</v>
      </c>
      <c r="B17" s="471"/>
      <c r="C17" s="471"/>
      <c r="D17" s="471"/>
      <c r="E17" s="471"/>
      <c r="F17" s="471"/>
      <c r="G17" s="471"/>
      <c r="H17" s="471"/>
      <c r="I17" s="471"/>
      <c r="J17" s="471"/>
      <c r="K17" s="471"/>
      <c r="L17" s="471"/>
      <c r="M17" s="471"/>
      <c r="N17" s="471"/>
      <c r="O17" s="472"/>
    </row>
    <row r="18" spans="1:15" s="215" customFormat="1" ht="21" customHeight="1">
      <c r="A18" s="349"/>
      <c r="B18" s="350"/>
      <c r="C18" s="350"/>
      <c r="D18" s="350"/>
      <c r="E18" s="350"/>
      <c r="F18" s="350"/>
      <c r="G18" s="350"/>
      <c r="H18" s="350"/>
      <c r="I18" s="350"/>
      <c r="J18" s="350"/>
      <c r="K18" s="350"/>
      <c r="L18" s="350"/>
      <c r="M18" s="350"/>
      <c r="N18" s="350"/>
      <c r="O18" s="351"/>
    </row>
    <row r="19" spans="1:15" s="137" customFormat="1" ht="25.5" customHeight="1">
      <c r="A19" s="280" t="s">
        <v>306</v>
      </c>
      <c r="B19" s="280" t="s">
        <v>348</v>
      </c>
      <c r="C19" s="280" t="s">
        <v>305</v>
      </c>
      <c r="D19" s="280" t="s">
        <v>304</v>
      </c>
      <c r="E19" s="280" t="s">
        <v>304</v>
      </c>
      <c r="F19" s="280" t="s">
        <v>313</v>
      </c>
      <c r="G19" s="280"/>
      <c r="H19" s="279" t="s">
        <v>234</v>
      </c>
      <c r="I19" s="280" t="s">
        <v>772</v>
      </c>
      <c r="J19" s="291">
        <v>200000</v>
      </c>
      <c r="K19" s="291">
        <v>80000</v>
      </c>
      <c r="L19" s="291">
        <v>124615</v>
      </c>
      <c r="M19" s="293">
        <v>182731755</v>
      </c>
      <c r="N19" s="293">
        <v>74153291</v>
      </c>
      <c r="O19" s="293">
        <v>71450584.079999998</v>
      </c>
    </row>
    <row r="20" spans="1:15" s="215" customFormat="1">
      <c r="A20" s="482"/>
      <c r="B20" s="483"/>
      <c r="C20" s="483"/>
      <c r="D20" s="483"/>
      <c r="E20" s="483"/>
      <c r="F20" s="483"/>
      <c r="G20" s="483"/>
      <c r="H20" s="483"/>
      <c r="I20" s="483"/>
      <c r="J20" s="483"/>
      <c r="K20" s="483"/>
      <c r="L20" s="483"/>
      <c r="M20" s="483"/>
      <c r="N20" s="483"/>
      <c r="O20" s="484"/>
    </row>
    <row r="21" spans="1:15" s="215" customFormat="1" ht="20.25" customHeight="1">
      <c r="A21" s="470" t="s">
        <v>773</v>
      </c>
      <c r="B21" s="471"/>
      <c r="C21" s="471"/>
      <c r="D21" s="471"/>
      <c r="E21" s="471"/>
      <c r="F21" s="471"/>
      <c r="G21" s="471"/>
      <c r="H21" s="471"/>
      <c r="I21" s="471"/>
      <c r="J21" s="471"/>
      <c r="K21" s="471"/>
      <c r="L21" s="471"/>
      <c r="M21" s="471"/>
      <c r="N21" s="471"/>
      <c r="O21" s="472"/>
    </row>
    <row r="22" spans="1:15" s="215" customFormat="1">
      <c r="A22" s="345"/>
      <c r="B22" s="346"/>
      <c r="C22" s="346"/>
      <c r="D22" s="346"/>
      <c r="E22" s="346"/>
      <c r="F22" s="346"/>
      <c r="G22" s="346"/>
      <c r="H22" s="346"/>
      <c r="I22" s="355"/>
      <c r="J22" s="356"/>
      <c r="K22" s="356"/>
      <c r="L22" s="357"/>
      <c r="M22" s="358"/>
      <c r="N22" s="358"/>
      <c r="O22" s="359"/>
    </row>
    <row r="23" spans="1:15" s="215" customFormat="1">
      <c r="A23" s="470" t="s">
        <v>154</v>
      </c>
      <c r="B23" s="471"/>
      <c r="C23" s="471"/>
      <c r="D23" s="471"/>
      <c r="E23" s="471"/>
      <c r="F23" s="471"/>
      <c r="G23" s="471"/>
      <c r="H23" s="471"/>
      <c r="I23" s="471"/>
      <c r="J23" s="471"/>
      <c r="K23" s="471"/>
      <c r="L23" s="471"/>
      <c r="M23" s="471"/>
      <c r="N23" s="471"/>
      <c r="O23" s="472"/>
    </row>
    <row r="24" spans="1:15" s="215" customFormat="1" ht="36" customHeight="1">
      <c r="A24" s="459" t="s">
        <v>774</v>
      </c>
      <c r="B24" s="460"/>
      <c r="C24" s="460"/>
      <c r="D24" s="460"/>
      <c r="E24" s="460"/>
      <c r="F24" s="460"/>
      <c r="G24" s="460"/>
      <c r="H24" s="460"/>
      <c r="I24" s="460"/>
      <c r="J24" s="460"/>
      <c r="K24" s="460"/>
      <c r="L24" s="460"/>
      <c r="M24" s="460"/>
      <c r="N24" s="460"/>
      <c r="O24" s="461"/>
    </row>
    <row r="25" spans="1:15" s="215" customFormat="1" ht="36" customHeight="1">
      <c r="A25" s="459" t="s">
        <v>776</v>
      </c>
      <c r="B25" s="460"/>
      <c r="C25" s="460"/>
      <c r="D25" s="460"/>
      <c r="E25" s="460"/>
      <c r="F25" s="460"/>
      <c r="G25" s="460"/>
      <c r="H25" s="460"/>
      <c r="I25" s="460"/>
      <c r="J25" s="460"/>
      <c r="K25" s="460"/>
      <c r="L25" s="460"/>
      <c r="M25" s="460"/>
      <c r="N25" s="460"/>
      <c r="O25" s="461"/>
    </row>
    <row r="26" spans="1:15" s="215" customFormat="1" ht="20.25" customHeight="1">
      <c r="A26" s="459" t="s">
        <v>775</v>
      </c>
      <c r="B26" s="460"/>
      <c r="C26" s="460"/>
      <c r="D26" s="460"/>
      <c r="E26" s="460"/>
      <c r="F26" s="460"/>
      <c r="G26" s="460"/>
      <c r="H26" s="460"/>
      <c r="I26" s="460"/>
      <c r="J26" s="460"/>
      <c r="K26" s="460"/>
      <c r="L26" s="460"/>
      <c r="M26" s="460"/>
      <c r="N26" s="460"/>
      <c r="O26" s="461"/>
    </row>
    <row r="27" spans="1:15" s="360" customFormat="1" ht="26.25" customHeight="1">
      <c r="A27" s="459" t="s">
        <v>777</v>
      </c>
      <c r="B27" s="460"/>
      <c r="C27" s="460"/>
      <c r="D27" s="460"/>
      <c r="E27" s="460"/>
      <c r="F27" s="460"/>
      <c r="G27" s="460"/>
      <c r="H27" s="460"/>
      <c r="I27" s="460"/>
      <c r="J27" s="460"/>
      <c r="K27" s="460"/>
      <c r="L27" s="460"/>
      <c r="M27" s="460"/>
      <c r="N27" s="460"/>
      <c r="O27" s="461"/>
    </row>
    <row r="28" spans="1:15" s="360" customFormat="1" ht="26.25" customHeight="1">
      <c r="A28" s="459" t="s">
        <v>778</v>
      </c>
      <c r="B28" s="460"/>
      <c r="C28" s="460"/>
      <c r="D28" s="460"/>
      <c r="E28" s="460"/>
      <c r="F28" s="460"/>
      <c r="G28" s="460"/>
      <c r="H28" s="460"/>
      <c r="I28" s="460"/>
      <c r="J28" s="460"/>
      <c r="K28" s="460"/>
      <c r="L28" s="460"/>
      <c r="M28" s="460"/>
      <c r="N28" s="460"/>
      <c r="O28" s="461"/>
    </row>
    <row r="29" spans="1:15" s="360" customFormat="1" ht="50.25" customHeight="1">
      <c r="A29" s="459" t="s">
        <v>779</v>
      </c>
      <c r="B29" s="460"/>
      <c r="C29" s="460"/>
      <c r="D29" s="460"/>
      <c r="E29" s="460"/>
      <c r="F29" s="460"/>
      <c r="G29" s="460"/>
      <c r="H29" s="460"/>
      <c r="I29" s="460"/>
      <c r="J29" s="460"/>
      <c r="K29" s="460"/>
      <c r="L29" s="460"/>
      <c r="M29" s="460"/>
      <c r="N29" s="460"/>
      <c r="O29" s="461"/>
    </row>
    <row r="30" spans="1:15" s="360" customFormat="1" ht="32.25" customHeight="1">
      <c r="A30" s="459" t="s">
        <v>780</v>
      </c>
      <c r="B30" s="460"/>
      <c r="C30" s="460"/>
      <c r="D30" s="460"/>
      <c r="E30" s="460"/>
      <c r="F30" s="460"/>
      <c r="G30" s="460"/>
      <c r="H30" s="460"/>
      <c r="I30" s="460"/>
      <c r="J30" s="460"/>
      <c r="K30" s="460"/>
      <c r="L30" s="460"/>
      <c r="M30" s="460"/>
      <c r="N30" s="460"/>
      <c r="O30" s="461"/>
    </row>
    <row r="31" spans="1:15" s="360" customFormat="1" ht="45" customHeight="1">
      <c r="A31" s="470" t="s">
        <v>155</v>
      </c>
      <c r="B31" s="471"/>
      <c r="C31" s="471"/>
      <c r="D31" s="471"/>
      <c r="E31" s="471"/>
      <c r="F31" s="471"/>
      <c r="G31" s="471"/>
      <c r="H31" s="471"/>
      <c r="I31" s="471"/>
      <c r="J31" s="471"/>
      <c r="K31" s="471"/>
      <c r="L31" s="471"/>
      <c r="M31" s="471"/>
      <c r="N31" s="471"/>
      <c r="O31" s="472"/>
    </row>
    <row r="32" spans="1:15" s="215" customFormat="1">
      <c r="A32" s="502"/>
      <c r="B32" s="503"/>
      <c r="C32" s="503"/>
      <c r="D32" s="503"/>
      <c r="E32" s="503"/>
      <c r="F32" s="503"/>
      <c r="G32" s="503"/>
      <c r="H32" s="503"/>
      <c r="I32" s="503"/>
      <c r="J32" s="503"/>
      <c r="K32" s="503"/>
      <c r="L32" s="503"/>
      <c r="M32" s="503"/>
      <c r="N32" s="503"/>
      <c r="O32" s="504"/>
    </row>
    <row r="33" s="215" customFormat="1"/>
  </sheetData>
  <mergeCells count="35">
    <mergeCell ref="A32:O32"/>
    <mergeCell ref="A12:O12"/>
    <mergeCell ref="A13:O13"/>
    <mergeCell ref="A25:O25"/>
    <mergeCell ref="A30:O30"/>
    <mergeCell ref="A29:O29"/>
    <mergeCell ref="A31:O31"/>
    <mergeCell ref="A21:O21"/>
    <mergeCell ref="A23:O23"/>
    <mergeCell ref="A24:O24"/>
    <mergeCell ref="A26:O26"/>
    <mergeCell ref="A27:O27"/>
    <mergeCell ref="A28:O28"/>
    <mergeCell ref="A20:O20"/>
    <mergeCell ref="A11:O11"/>
    <mergeCell ref="A14:O14"/>
    <mergeCell ref="A15:O15"/>
    <mergeCell ref="A16:O16"/>
    <mergeCell ref="A17:O17"/>
    <mergeCell ref="A9:O9"/>
    <mergeCell ref="A1:O1"/>
    <mergeCell ref="A3:O3"/>
    <mergeCell ref="A4:O4"/>
    <mergeCell ref="A5:A6"/>
    <mergeCell ref="B5:B6"/>
    <mergeCell ref="C5:C6"/>
    <mergeCell ref="D5:D6"/>
    <mergeCell ref="E5:E6"/>
    <mergeCell ref="F5:F6"/>
    <mergeCell ref="G5:G6"/>
    <mergeCell ref="H5:H6"/>
    <mergeCell ref="I5:I6"/>
    <mergeCell ref="J5:L5"/>
    <mergeCell ref="M5:O5"/>
    <mergeCell ref="A8:O8"/>
  </mergeCells>
  <printOptions horizontalCentered="1"/>
  <pageMargins left="0.39370078740157483" right="0.39370078740157483" top="1.3779527559055118" bottom="0.39370078740157483" header="0.19685039370078741" footer="0.19685039370078741"/>
  <pageSetup scale="73" orientation="landscape" r:id="rId1"/>
  <headerFooter alignWithMargins="0">
    <oddHeader>&amp;C&amp;G</oddHeader>
    <oddFooter>&amp;C&amp;G</oddFooter>
  </headerFooter>
  <ignoredErrors>
    <ignoredError sqref="A7:F7 J7 K7:L7 A19:F19" numberStoredAsText="1"/>
  </ignoredErrors>
  <legacyDrawingHF r:id="rId2"/>
</worksheet>
</file>

<file path=xl/worksheets/sheet2.xml><?xml version="1.0" encoding="utf-8"?>
<worksheet xmlns="http://schemas.openxmlformats.org/spreadsheetml/2006/main" xmlns:r="http://schemas.openxmlformats.org/officeDocument/2006/relationships">
  <dimension ref="A1:J34"/>
  <sheetViews>
    <sheetView showGridLines="0" zoomScaleNormal="100" workbookViewId="0">
      <selection activeCell="H33" sqref="H33"/>
    </sheetView>
  </sheetViews>
  <sheetFormatPr baseColWidth="10" defaultColWidth="11.42578125" defaultRowHeight="13.5"/>
  <cols>
    <col min="1" max="1" width="12" style="169" customWidth="1"/>
    <col min="2" max="2" width="17.28515625" style="169" customWidth="1"/>
    <col min="3" max="3" width="18.28515625" style="169" customWidth="1"/>
    <col min="4" max="4" width="16.5703125" style="169" customWidth="1"/>
    <col min="5" max="5" width="17.7109375" style="169" customWidth="1"/>
    <col min="6" max="6" width="16" style="169" customWidth="1"/>
    <col min="7" max="7" width="11.42578125" style="169" customWidth="1"/>
    <col min="8" max="8" width="9" style="169" customWidth="1"/>
    <col min="9" max="9" width="46" style="169" customWidth="1"/>
    <col min="10" max="16384" width="11.42578125" style="169"/>
  </cols>
  <sheetData>
    <row r="1" spans="1:10" ht="35.1" customHeight="1">
      <c r="A1" s="385" t="s">
        <v>80</v>
      </c>
      <c r="B1" s="386"/>
      <c r="C1" s="386"/>
      <c r="D1" s="386"/>
      <c r="E1" s="386"/>
      <c r="F1" s="386"/>
      <c r="G1" s="386"/>
      <c r="H1" s="386"/>
      <c r="I1" s="387"/>
    </row>
    <row r="2" spans="1:10" ht="6.75" customHeight="1"/>
    <row r="3" spans="1:10" ht="17.25" customHeight="1">
      <c r="A3" s="388" t="s">
        <v>164</v>
      </c>
      <c r="B3" s="389"/>
      <c r="C3" s="389"/>
      <c r="D3" s="389"/>
      <c r="E3" s="389"/>
      <c r="F3" s="389"/>
      <c r="G3" s="389"/>
      <c r="H3" s="389"/>
      <c r="I3" s="390"/>
    </row>
    <row r="4" spans="1:10" ht="17.25" customHeight="1">
      <c r="A4" s="388" t="s">
        <v>165</v>
      </c>
      <c r="B4" s="389"/>
      <c r="C4" s="389"/>
      <c r="D4" s="389"/>
      <c r="E4" s="389"/>
      <c r="F4" s="389"/>
      <c r="G4" s="389"/>
      <c r="H4" s="389"/>
      <c r="I4" s="390"/>
    </row>
    <row r="5" spans="1:10" ht="28.9" customHeight="1">
      <c r="A5" s="383" t="s">
        <v>38</v>
      </c>
      <c r="B5" s="395" t="s">
        <v>101</v>
      </c>
      <c r="C5" s="396"/>
      <c r="D5" s="396"/>
      <c r="E5" s="397"/>
      <c r="F5" s="115" t="s">
        <v>91</v>
      </c>
      <c r="G5" s="115"/>
      <c r="H5" s="391" t="s">
        <v>129</v>
      </c>
      <c r="I5" s="392"/>
      <c r="J5" s="170"/>
    </row>
    <row r="6" spans="1:10" ht="31.15" customHeight="1">
      <c r="A6" s="384"/>
      <c r="B6" s="117" t="s">
        <v>137</v>
      </c>
      <c r="C6" s="117" t="s">
        <v>40</v>
      </c>
      <c r="D6" s="117" t="s">
        <v>41</v>
      </c>
      <c r="E6" s="117" t="s">
        <v>107</v>
      </c>
      <c r="F6" s="117" t="s">
        <v>108</v>
      </c>
      <c r="G6" s="117" t="s">
        <v>109</v>
      </c>
      <c r="H6" s="393" t="s">
        <v>79</v>
      </c>
      <c r="I6" s="394"/>
      <c r="J6" s="171"/>
    </row>
    <row r="7" spans="1:10" s="70" customFormat="1" ht="12.75" customHeight="1">
      <c r="A7" s="172" t="s">
        <v>0</v>
      </c>
      <c r="B7" s="64" t="s">
        <v>1</v>
      </c>
      <c r="C7" s="64" t="s">
        <v>2</v>
      </c>
      <c r="D7" s="64" t="s">
        <v>6</v>
      </c>
      <c r="E7" s="64" t="s">
        <v>3</v>
      </c>
      <c r="F7" s="64" t="s">
        <v>4</v>
      </c>
      <c r="G7" s="64" t="s">
        <v>5</v>
      </c>
      <c r="H7" s="83"/>
      <c r="I7" s="173"/>
    </row>
    <row r="8" spans="1:10" s="70" customFormat="1" ht="35.450000000000003" customHeight="1">
      <c r="A8" s="114" t="s">
        <v>102</v>
      </c>
      <c r="B8" s="183">
        <f t="shared" ref="B8:G8" si="0">+B9+B11+B13+B15</f>
        <v>186864555.14999998</v>
      </c>
      <c r="C8" s="183">
        <f t="shared" si="0"/>
        <v>182358109.16</v>
      </c>
      <c r="D8" s="183">
        <f t="shared" si="0"/>
        <v>182358109.16</v>
      </c>
      <c r="E8" s="183">
        <f t="shared" si="0"/>
        <v>182358109.16</v>
      </c>
      <c r="F8" s="183">
        <f t="shared" si="0"/>
        <v>-4506445.989999976</v>
      </c>
      <c r="G8" s="183">
        <f t="shared" si="0"/>
        <v>0</v>
      </c>
      <c r="H8" s="174"/>
      <c r="I8" s="80"/>
    </row>
    <row r="9" spans="1:10" s="70" customFormat="1" ht="100.5" customHeight="1">
      <c r="A9" s="62">
        <v>1000</v>
      </c>
      <c r="B9" s="164">
        <v>176230042.69</v>
      </c>
      <c r="C9" s="164">
        <v>172069068.29000002</v>
      </c>
      <c r="D9" s="164">
        <v>172069068.29000002</v>
      </c>
      <c r="E9" s="164">
        <v>172069068.29000002</v>
      </c>
      <c r="F9" s="167">
        <f>+C9-B9</f>
        <v>-4160974.3999999762</v>
      </c>
      <c r="G9" s="164">
        <f>+D9-C9</f>
        <v>0</v>
      </c>
      <c r="H9" s="398" t="s">
        <v>170</v>
      </c>
      <c r="I9" s="399"/>
    </row>
    <row r="10" spans="1:10" s="70" customFormat="1" ht="48.75" customHeight="1">
      <c r="A10" s="79"/>
      <c r="B10" s="72"/>
      <c r="C10" s="72"/>
      <c r="D10" s="72"/>
      <c r="E10" s="72"/>
      <c r="F10" s="175"/>
      <c r="G10" s="72"/>
      <c r="H10" s="400" t="s">
        <v>169</v>
      </c>
      <c r="I10" s="401"/>
    </row>
    <row r="11" spans="1:10" s="70" customFormat="1" ht="78.75" customHeight="1">
      <c r="A11" s="62">
        <v>2000</v>
      </c>
      <c r="B11" s="164">
        <v>2470684.5100000002</v>
      </c>
      <c r="C11" s="164">
        <v>2461090.9200000004</v>
      </c>
      <c r="D11" s="164">
        <v>2461090.9200000004</v>
      </c>
      <c r="E11" s="164">
        <v>2461090.9200000004</v>
      </c>
      <c r="F11" s="167">
        <f>+C11-B11</f>
        <v>-9593.589999999851</v>
      </c>
      <c r="G11" s="164">
        <f>+D11-C11</f>
        <v>0</v>
      </c>
      <c r="H11" s="398" t="s">
        <v>171</v>
      </c>
      <c r="I11" s="399"/>
    </row>
    <row r="12" spans="1:10" s="70" customFormat="1" ht="43.5" customHeight="1">
      <c r="A12" s="79"/>
      <c r="B12" s="72"/>
      <c r="C12" s="72"/>
      <c r="D12" s="72"/>
      <c r="E12" s="72"/>
      <c r="F12" s="175"/>
      <c r="G12" s="72"/>
      <c r="H12" s="400" t="s">
        <v>169</v>
      </c>
      <c r="I12" s="401"/>
    </row>
    <row r="13" spans="1:10" s="70" customFormat="1" ht="68.25" customHeight="1">
      <c r="A13" s="62">
        <v>3000</v>
      </c>
      <c r="B13" s="164">
        <v>7533827.9499999993</v>
      </c>
      <c r="C13" s="164">
        <v>7197949.9499999993</v>
      </c>
      <c r="D13" s="164">
        <v>7197949.9499999993</v>
      </c>
      <c r="E13" s="164">
        <v>7197949.9499999993</v>
      </c>
      <c r="F13" s="167">
        <f>+C13-B13</f>
        <v>-335878</v>
      </c>
      <c r="G13" s="164">
        <f>+D13-C13</f>
        <v>0</v>
      </c>
      <c r="H13" s="398" t="s">
        <v>172</v>
      </c>
      <c r="I13" s="399"/>
    </row>
    <row r="14" spans="1:10" s="70" customFormat="1" ht="37.5" customHeight="1">
      <c r="A14" s="79"/>
      <c r="B14" s="72"/>
      <c r="C14" s="72"/>
      <c r="D14" s="72"/>
      <c r="E14" s="72"/>
      <c r="F14" s="175"/>
      <c r="G14" s="72"/>
      <c r="H14" s="400" t="s">
        <v>169</v>
      </c>
      <c r="I14" s="401"/>
    </row>
    <row r="15" spans="1:10" s="70" customFormat="1" ht="40.5" customHeight="1">
      <c r="A15" s="62">
        <v>4000</v>
      </c>
      <c r="B15" s="164">
        <v>630000</v>
      </c>
      <c r="C15" s="164">
        <v>630000</v>
      </c>
      <c r="D15" s="164">
        <v>630000</v>
      </c>
      <c r="E15" s="164">
        <v>630000</v>
      </c>
      <c r="F15" s="167">
        <f>+C15-B15</f>
        <v>0</v>
      </c>
      <c r="G15" s="164">
        <f>+D15-C15</f>
        <v>0</v>
      </c>
      <c r="H15" s="398" t="s">
        <v>168</v>
      </c>
      <c r="I15" s="399"/>
    </row>
    <row r="16" spans="1:10" s="70" customFormat="1" ht="39" customHeight="1">
      <c r="A16" s="79"/>
      <c r="B16" s="72"/>
      <c r="C16" s="72"/>
      <c r="D16" s="72"/>
      <c r="E16" s="72"/>
      <c r="F16" s="175"/>
      <c r="G16" s="72"/>
      <c r="H16" s="400" t="s">
        <v>169</v>
      </c>
      <c r="I16" s="401"/>
    </row>
    <row r="17" spans="1:9" s="70" customFormat="1" ht="37.9" customHeight="1">
      <c r="A17" s="8" t="s">
        <v>105</v>
      </c>
      <c r="B17" s="166">
        <f t="shared" ref="B17:G17" si="1">+B18+B20+B22+B25+B27+B29</f>
        <v>159658243.10000002</v>
      </c>
      <c r="C17" s="166">
        <f t="shared" si="1"/>
        <v>158273646.40000004</v>
      </c>
      <c r="D17" s="166">
        <f t="shared" si="1"/>
        <v>158273646.40000004</v>
      </c>
      <c r="E17" s="166">
        <f t="shared" si="1"/>
        <v>158273646.40000004</v>
      </c>
      <c r="F17" s="166">
        <f t="shared" si="1"/>
        <v>-1384596.6999999881</v>
      </c>
      <c r="G17" s="166">
        <f t="shared" si="1"/>
        <v>0</v>
      </c>
      <c r="H17" s="398"/>
      <c r="I17" s="399"/>
    </row>
    <row r="18" spans="1:9" s="70" customFormat="1" ht="86.25" customHeight="1">
      <c r="A18" s="113">
        <v>1000</v>
      </c>
      <c r="B18" s="164">
        <v>159537672.51000002</v>
      </c>
      <c r="C18" s="164">
        <v>158153075.81000003</v>
      </c>
      <c r="D18" s="164">
        <v>158153075.81000003</v>
      </c>
      <c r="E18" s="164">
        <v>158153075.81000003</v>
      </c>
      <c r="F18" s="167">
        <f>+C18-B18</f>
        <v>-1384596.6999999881</v>
      </c>
      <c r="G18" s="164">
        <f>+D18-C18</f>
        <v>0</v>
      </c>
      <c r="H18" s="398" t="s">
        <v>173</v>
      </c>
      <c r="I18" s="399"/>
    </row>
    <row r="19" spans="1:9" s="70" customFormat="1" ht="46.5" customHeight="1">
      <c r="A19" s="114"/>
      <c r="B19" s="72"/>
      <c r="C19" s="72"/>
      <c r="D19" s="72"/>
      <c r="E19" s="72"/>
      <c r="F19" s="175"/>
      <c r="G19" s="72"/>
      <c r="H19" s="400" t="s">
        <v>169</v>
      </c>
      <c r="I19" s="401"/>
    </row>
    <row r="20" spans="1:9" s="70" customFormat="1" ht="41.25" customHeight="1">
      <c r="A20" s="113">
        <v>2000</v>
      </c>
      <c r="B20" s="164">
        <v>120570.59</v>
      </c>
      <c r="C20" s="164">
        <v>120570.59</v>
      </c>
      <c r="D20" s="164">
        <v>120570.59</v>
      </c>
      <c r="E20" s="164">
        <v>120570.59</v>
      </c>
      <c r="F20" s="167">
        <f>+C20-B20</f>
        <v>0</v>
      </c>
      <c r="G20" s="164">
        <f>+D20-C20</f>
        <v>0</v>
      </c>
      <c r="H20" s="398" t="s">
        <v>168</v>
      </c>
      <c r="I20" s="399"/>
    </row>
    <row r="21" spans="1:9" s="70" customFormat="1" ht="42" customHeight="1">
      <c r="A21" s="114"/>
      <c r="B21" s="72"/>
      <c r="C21" s="72"/>
      <c r="D21" s="72"/>
      <c r="E21" s="72"/>
      <c r="F21" s="175"/>
      <c r="G21" s="72"/>
      <c r="H21" s="400" t="s">
        <v>169</v>
      </c>
      <c r="I21" s="401"/>
    </row>
    <row r="22" spans="1:9" s="70" customFormat="1" ht="39" customHeight="1">
      <c r="A22" s="113">
        <v>3000</v>
      </c>
      <c r="B22" s="164">
        <v>0</v>
      </c>
      <c r="C22" s="164">
        <v>0</v>
      </c>
      <c r="D22" s="164">
        <v>0</v>
      </c>
      <c r="E22" s="164">
        <v>0</v>
      </c>
      <c r="F22" s="167">
        <f>+C22-B22</f>
        <v>0</v>
      </c>
      <c r="G22" s="165">
        <f>+D22-C22</f>
        <v>0</v>
      </c>
      <c r="H22" s="398" t="s">
        <v>168</v>
      </c>
      <c r="I22" s="399"/>
    </row>
    <row r="23" spans="1:9" s="70" customFormat="1" ht="39" customHeight="1">
      <c r="A23" s="113"/>
      <c r="B23" s="71"/>
      <c r="C23" s="71"/>
      <c r="D23" s="71"/>
      <c r="E23" s="71"/>
      <c r="F23" s="176"/>
      <c r="G23" s="186"/>
      <c r="H23" s="402" t="s">
        <v>169</v>
      </c>
      <c r="I23" s="403"/>
    </row>
    <row r="24" spans="1:9" s="70" customFormat="1" ht="11.25">
      <c r="A24" s="114"/>
      <c r="B24" s="72"/>
      <c r="C24" s="72"/>
      <c r="D24" s="72"/>
      <c r="E24" s="72"/>
      <c r="F24" s="175"/>
      <c r="G24" s="187"/>
      <c r="H24" s="188"/>
      <c r="I24" s="76"/>
    </row>
    <row r="25" spans="1:9" s="70" customFormat="1" ht="42" customHeight="1">
      <c r="A25" s="62">
        <v>5000</v>
      </c>
      <c r="B25" s="164">
        <v>0</v>
      </c>
      <c r="C25" s="164">
        <v>0</v>
      </c>
      <c r="D25" s="164">
        <v>0</v>
      </c>
      <c r="E25" s="164">
        <v>0</v>
      </c>
      <c r="F25" s="167">
        <f>+C25-B25</f>
        <v>0</v>
      </c>
      <c r="G25" s="164">
        <f>+D25-C25</f>
        <v>0</v>
      </c>
      <c r="H25" s="398" t="s">
        <v>168</v>
      </c>
      <c r="I25" s="399"/>
    </row>
    <row r="26" spans="1:9" s="70" customFormat="1" ht="41.25" customHeight="1">
      <c r="A26" s="79"/>
      <c r="B26" s="72"/>
      <c r="C26" s="72"/>
      <c r="D26" s="72"/>
      <c r="E26" s="72"/>
      <c r="F26" s="175"/>
      <c r="G26" s="72"/>
      <c r="H26" s="400" t="s">
        <v>169</v>
      </c>
      <c r="I26" s="401"/>
    </row>
    <row r="27" spans="1:9" s="70" customFormat="1" ht="39" customHeight="1">
      <c r="A27" s="62">
        <v>6000</v>
      </c>
      <c r="B27" s="164">
        <v>0</v>
      </c>
      <c r="C27" s="164">
        <v>0</v>
      </c>
      <c r="D27" s="164">
        <v>0</v>
      </c>
      <c r="E27" s="164">
        <v>0</v>
      </c>
      <c r="F27" s="167">
        <f>+C27-B27</f>
        <v>0</v>
      </c>
      <c r="G27" s="164">
        <f>+D27-C27</f>
        <v>0</v>
      </c>
      <c r="H27" s="398" t="s">
        <v>168</v>
      </c>
      <c r="I27" s="399"/>
    </row>
    <row r="28" spans="1:9" s="70" customFormat="1" ht="39.75" customHeight="1">
      <c r="A28" s="79"/>
      <c r="B28" s="72"/>
      <c r="C28" s="72"/>
      <c r="D28" s="72"/>
      <c r="E28" s="72"/>
      <c r="F28" s="175"/>
      <c r="G28" s="72"/>
      <c r="H28" s="400" t="s">
        <v>169</v>
      </c>
      <c r="I28" s="401"/>
    </row>
    <row r="29" spans="1:9" s="70" customFormat="1" ht="29.25" customHeight="1">
      <c r="A29" s="62">
        <v>7000</v>
      </c>
      <c r="B29" s="164">
        <v>0</v>
      </c>
      <c r="C29" s="164">
        <v>0</v>
      </c>
      <c r="D29" s="164">
        <v>0</v>
      </c>
      <c r="E29" s="164">
        <v>0</v>
      </c>
      <c r="F29" s="167">
        <f>+C29-B29</f>
        <v>0</v>
      </c>
      <c r="G29" s="164">
        <f>+D29-C29</f>
        <v>0</v>
      </c>
      <c r="H29" s="184" t="s">
        <v>166</v>
      </c>
      <c r="I29" s="168"/>
    </row>
    <row r="30" spans="1:9" s="70" customFormat="1" ht="20.25" customHeight="1">
      <c r="A30" s="79"/>
      <c r="B30" s="72"/>
      <c r="C30" s="72"/>
      <c r="D30" s="72"/>
      <c r="E30" s="72"/>
      <c r="F30" s="175"/>
      <c r="G30" s="72"/>
      <c r="H30" s="185" t="s">
        <v>167</v>
      </c>
      <c r="I30" s="76"/>
    </row>
    <row r="31" spans="1:9" s="70" customFormat="1" ht="36.75" customHeight="1">
      <c r="A31" s="156" t="s">
        <v>110</v>
      </c>
      <c r="B31" s="166">
        <f t="shared" ref="B31:G31" si="2">+B8+B17</f>
        <v>346522798.25</v>
      </c>
      <c r="C31" s="166">
        <f t="shared" si="2"/>
        <v>340631755.56000006</v>
      </c>
      <c r="D31" s="166">
        <f t="shared" si="2"/>
        <v>340631755.56000006</v>
      </c>
      <c r="E31" s="166">
        <f t="shared" si="2"/>
        <v>340631755.56000006</v>
      </c>
      <c r="F31" s="166">
        <f t="shared" si="2"/>
        <v>-5891042.6899999641</v>
      </c>
      <c r="G31" s="166">
        <f t="shared" si="2"/>
        <v>0</v>
      </c>
      <c r="H31" s="177"/>
      <c r="I31" s="77"/>
    </row>
    <row r="32" spans="1:9">
      <c r="A32" s="178"/>
    </row>
    <row r="33" spans="1:9">
      <c r="A33" s="179"/>
      <c r="G33" s="180"/>
      <c r="H33" s="180"/>
      <c r="I33" s="180"/>
    </row>
    <row r="34" spans="1:9">
      <c r="A34" s="181"/>
      <c r="G34" s="182"/>
      <c r="H34" s="182"/>
      <c r="I34" s="182"/>
    </row>
  </sheetData>
  <mergeCells count="26">
    <mergeCell ref="H9:I9"/>
    <mergeCell ref="H10:I10"/>
    <mergeCell ref="H15:I15"/>
    <mergeCell ref="H16:I16"/>
    <mergeCell ref="H13:I13"/>
    <mergeCell ref="H14:I14"/>
    <mergeCell ref="H11:I11"/>
    <mergeCell ref="H12:I12"/>
    <mergeCell ref="H20:I20"/>
    <mergeCell ref="H21:I21"/>
    <mergeCell ref="H18:I18"/>
    <mergeCell ref="H19:I19"/>
    <mergeCell ref="H17:I17"/>
    <mergeCell ref="H27:I27"/>
    <mergeCell ref="H28:I28"/>
    <mergeCell ref="H25:I25"/>
    <mergeCell ref="H26:I26"/>
    <mergeCell ref="H22:I22"/>
    <mergeCell ref="H23:I23"/>
    <mergeCell ref="A5:A6"/>
    <mergeCell ref="A1:I1"/>
    <mergeCell ref="A3:I3"/>
    <mergeCell ref="A4:I4"/>
    <mergeCell ref="H5:I5"/>
    <mergeCell ref="H6:I6"/>
    <mergeCell ref="B5:E5"/>
  </mergeCells>
  <phoneticPr fontId="0" type="noConversion"/>
  <printOptions horizontalCentered="1"/>
  <pageMargins left="0.19685039370078741" right="0.19685039370078741" top="1.6535433070866143" bottom="0.47244094488188981" header="0.19685039370078741" footer="0.19685039370078741"/>
  <pageSetup scale="80" orientation="landscape" r:id="rId1"/>
  <headerFooter scaleWithDoc="0">
    <oddHeader>&amp;C&amp;G</oddHeader>
    <oddFooter>&amp;C&amp;G</oddFooter>
  </headerFooter>
  <ignoredErrors>
    <ignoredError sqref="A7:D7 E7:G7" numberStoredAsText="1"/>
  </ignoredErrors>
  <legacyDrawingHF r:id="rId2"/>
</worksheet>
</file>

<file path=xl/worksheets/sheet20.xml><?xml version="1.0" encoding="utf-8"?>
<worksheet xmlns="http://schemas.openxmlformats.org/spreadsheetml/2006/main" xmlns:r="http://schemas.openxmlformats.org/officeDocument/2006/relationships">
  <dimension ref="A1:J28"/>
  <sheetViews>
    <sheetView showGridLines="0" zoomScale="90" zoomScaleNormal="90" workbookViewId="0">
      <selection activeCell="N13" sqref="N13"/>
    </sheetView>
  </sheetViews>
  <sheetFormatPr baseColWidth="10" defaultColWidth="8.7109375" defaultRowHeight="13.5"/>
  <cols>
    <col min="1" max="1" width="30.7109375" style="49" customWidth="1"/>
    <col min="2" max="3" width="15.7109375" style="60" customWidth="1"/>
    <col min="4" max="4" width="21.140625" style="60" customWidth="1"/>
    <col min="5" max="5" width="27" style="60" customWidth="1"/>
    <col min="6" max="6" width="18.7109375" style="60" customWidth="1"/>
    <col min="7" max="7" width="14.7109375" style="60" customWidth="1"/>
    <col min="8" max="8" width="17.140625" style="60" customWidth="1"/>
    <col min="9" max="16384" width="8.7109375" style="49"/>
  </cols>
  <sheetData>
    <row r="1" spans="1:10" ht="35.1" customHeight="1">
      <c r="A1" s="511" t="s">
        <v>157</v>
      </c>
      <c r="B1" s="386"/>
      <c r="C1" s="386"/>
      <c r="D1" s="386"/>
      <c r="E1" s="386"/>
      <c r="F1" s="386"/>
      <c r="G1" s="386"/>
      <c r="H1" s="387"/>
    </row>
    <row r="2" spans="1:10" ht="7.5" customHeight="1">
      <c r="A2" s="50"/>
      <c r="B2" s="50"/>
      <c r="C2" s="50"/>
      <c r="D2" s="50"/>
      <c r="E2" s="50"/>
      <c r="F2" s="50"/>
      <c r="G2" s="50"/>
      <c r="H2" s="50"/>
    </row>
    <row r="3" spans="1:10" ht="20.100000000000001" customHeight="1">
      <c r="A3" s="388" t="s">
        <v>164</v>
      </c>
      <c r="B3" s="389"/>
      <c r="C3" s="389"/>
      <c r="D3" s="389"/>
      <c r="E3" s="389"/>
      <c r="F3" s="389"/>
      <c r="G3" s="389"/>
      <c r="H3" s="390"/>
    </row>
    <row r="4" spans="1:10" ht="20.100000000000001" customHeight="1">
      <c r="A4" s="508" t="s">
        <v>419</v>
      </c>
      <c r="B4" s="509"/>
      <c r="C4" s="509"/>
      <c r="D4" s="509"/>
      <c r="E4" s="509"/>
      <c r="F4" s="509"/>
      <c r="G4" s="509"/>
      <c r="H4" s="510"/>
    </row>
    <row r="5" spans="1:10" ht="6" customHeight="1">
      <c r="A5" s="52"/>
      <c r="B5" s="51"/>
      <c r="C5" s="51"/>
      <c r="D5" s="51"/>
      <c r="E5" s="51"/>
      <c r="F5" s="51"/>
      <c r="G5" s="51"/>
      <c r="H5" s="51"/>
    </row>
    <row r="6" spans="1:10" ht="22.9" customHeight="1">
      <c r="A6" s="505" t="s">
        <v>420</v>
      </c>
      <c r="B6" s="506"/>
      <c r="C6" s="506"/>
      <c r="D6" s="506"/>
      <c r="E6" s="506"/>
      <c r="F6" s="506"/>
      <c r="G6" s="506"/>
      <c r="H6" s="507"/>
      <c r="I6" s="53"/>
    </row>
    <row r="7" spans="1:10" ht="22.9" customHeight="1">
      <c r="A7" s="505" t="s">
        <v>421</v>
      </c>
      <c r="B7" s="506"/>
      <c r="C7" s="506"/>
      <c r="D7" s="506"/>
      <c r="E7" s="506"/>
      <c r="F7" s="506"/>
      <c r="G7" s="506"/>
      <c r="H7" s="507"/>
      <c r="I7" s="53"/>
    </row>
    <row r="8" spans="1:10" ht="6.75" customHeight="1">
      <c r="A8" s="54"/>
      <c r="B8" s="54"/>
      <c r="C8" s="54"/>
      <c r="D8" s="54"/>
      <c r="E8" s="54"/>
      <c r="F8" s="54"/>
      <c r="G8" s="54"/>
      <c r="H8" s="54"/>
    </row>
    <row r="9" spans="1:10" ht="69" customHeight="1">
      <c r="A9" s="129" t="s">
        <v>49</v>
      </c>
      <c r="B9" s="130" t="s">
        <v>50</v>
      </c>
      <c r="C9" s="130" t="s">
        <v>51</v>
      </c>
      <c r="D9" s="130" t="s">
        <v>52</v>
      </c>
      <c r="E9" s="130" t="s">
        <v>53</v>
      </c>
      <c r="F9" s="130" t="s">
        <v>54</v>
      </c>
      <c r="G9" s="130" t="s">
        <v>55</v>
      </c>
      <c r="H9" s="130" t="s">
        <v>56</v>
      </c>
      <c r="I9" s="55"/>
    </row>
    <row r="10" spans="1:10" s="57" customFormat="1" ht="76.5" customHeight="1">
      <c r="A10" s="298" t="s">
        <v>422</v>
      </c>
      <c r="B10" s="299" t="s">
        <v>423</v>
      </c>
      <c r="C10" s="299" t="s">
        <v>424</v>
      </c>
      <c r="D10" s="299" t="s">
        <v>425</v>
      </c>
      <c r="E10" s="305" t="s">
        <v>437</v>
      </c>
      <c r="F10" s="300">
        <v>0.66830000000000001</v>
      </c>
      <c r="G10" s="299" t="s">
        <v>426</v>
      </c>
      <c r="H10" s="299" t="s">
        <v>427</v>
      </c>
      <c r="I10" s="56"/>
    </row>
    <row r="11" spans="1:10" s="366" customFormat="1" ht="87.75" customHeight="1">
      <c r="A11" s="361" t="s">
        <v>428</v>
      </c>
      <c r="B11" s="311" t="s">
        <v>423</v>
      </c>
      <c r="C11" s="311" t="s">
        <v>424</v>
      </c>
      <c r="D11" s="311" t="s">
        <v>429</v>
      </c>
      <c r="E11" s="362" t="s">
        <v>782</v>
      </c>
      <c r="F11" s="363">
        <v>0.98529999999999995</v>
      </c>
      <c r="G11" s="311" t="s">
        <v>426</v>
      </c>
      <c r="H11" s="311" t="s">
        <v>430</v>
      </c>
      <c r="I11" s="364"/>
      <c r="J11" s="365"/>
    </row>
    <row r="12" spans="1:10" s="366" customFormat="1" ht="94.5" customHeight="1">
      <c r="A12" s="368" t="s">
        <v>431</v>
      </c>
      <c r="B12" s="311" t="s">
        <v>432</v>
      </c>
      <c r="C12" s="311" t="s">
        <v>433</v>
      </c>
      <c r="D12" s="311" t="s">
        <v>434</v>
      </c>
      <c r="E12" s="369" t="s">
        <v>783</v>
      </c>
      <c r="F12" s="370">
        <v>1145863.94</v>
      </c>
      <c r="G12" s="311" t="s">
        <v>426</v>
      </c>
      <c r="H12" s="311" t="s">
        <v>438</v>
      </c>
      <c r="I12" s="364"/>
    </row>
    <row r="13" spans="1:10" ht="98.25" customHeight="1">
      <c r="A13" s="303" t="s">
        <v>435</v>
      </c>
      <c r="B13" s="299" t="s">
        <v>423</v>
      </c>
      <c r="C13" s="299" t="s">
        <v>424</v>
      </c>
      <c r="D13" s="299" t="s">
        <v>436</v>
      </c>
      <c r="E13" s="304" t="s">
        <v>439</v>
      </c>
      <c r="F13" s="302">
        <v>1263.1400000000001</v>
      </c>
      <c r="G13" s="299" t="s">
        <v>426</v>
      </c>
      <c r="H13" s="299" t="s">
        <v>430</v>
      </c>
      <c r="I13" s="58"/>
    </row>
    <row r="14" spans="1:10">
      <c r="A14" s="59"/>
    </row>
    <row r="15" spans="1:10">
      <c r="A15" s="9"/>
      <c r="C15" s="11"/>
      <c r="G15" s="10"/>
    </row>
    <row r="16" spans="1:10">
      <c r="A16" s="12"/>
      <c r="C16" s="14"/>
      <c r="G16" s="13"/>
    </row>
    <row r="17" spans="1:9" ht="15">
      <c r="A17" s="61"/>
    </row>
    <row r="18" spans="1:9" ht="15">
      <c r="A18" s="61"/>
    </row>
    <row r="19" spans="1:9" ht="15">
      <c r="A19" s="61"/>
    </row>
    <row r="20" spans="1:9" ht="15">
      <c r="A20" s="61"/>
    </row>
    <row r="21" spans="1:9" ht="15">
      <c r="A21" s="61"/>
    </row>
    <row r="22" spans="1:9" ht="15">
      <c r="A22" s="61"/>
    </row>
    <row r="23" spans="1:9" ht="15">
      <c r="A23" s="61"/>
    </row>
    <row r="24" spans="1:9" ht="15">
      <c r="A24" s="61"/>
    </row>
    <row r="25" spans="1:9" ht="15">
      <c r="A25" s="61"/>
    </row>
    <row r="26" spans="1:9" ht="15">
      <c r="A26" s="61"/>
    </row>
    <row r="27" spans="1:9" s="60" customFormat="1" ht="15">
      <c r="A27" s="61"/>
      <c r="I27" s="49"/>
    </row>
    <row r="28" spans="1:9" s="60" customFormat="1" ht="15">
      <c r="A28" s="61"/>
      <c r="I28" s="49"/>
    </row>
  </sheetData>
  <mergeCells count="5">
    <mergeCell ref="A6:H6"/>
    <mergeCell ref="A7:H7"/>
    <mergeCell ref="A3:H3"/>
    <mergeCell ref="A4:H4"/>
    <mergeCell ref="A1:H1"/>
  </mergeCells>
  <phoneticPr fontId="0" type="noConversion"/>
  <conditionalFormatting sqref="A4:A5">
    <cfRule type="cellIs" dxfId="5"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21.xml><?xml version="1.0" encoding="utf-8"?>
<worksheet xmlns="http://schemas.openxmlformats.org/spreadsheetml/2006/main" xmlns:r="http://schemas.openxmlformats.org/officeDocument/2006/relationships">
  <dimension ref="A1:M28"/>
  <sheetViews>
    <sheetView showGridLines="0" zoomScale="90" zoomScaleNormal="90" workbookViewId="0">
      <selection activeCell="J13" sqref="J13"/>
    </sheetView>
  </sheetViews>
  <sheetFormatPr baseColWidth="10" defaultColWidth="8.7109375" defaultRowHeight="13.5"/>
  <cols>
    <col min="1" max="1" width="30.7109375" style="49" customWidth="1"/>
    <col min="2" max="2" width="13.85546875" style="60" customWidth="1"/>
    <col min="3" max="3" width="13.28515625" style="60" customWidth="1"/>
    <col min="4" max="4" width="19.85546875" style="60" customWidth="1"/>
    <col min="5" max="5" width="27" style="60" customWidth="1"/>
    <col min="6" max="6" width="27.140625" style="60" customWidth="1"/>
    <col min="7" max="7" width="14.7109375" style="60" customWidth="1"/>
    <col min="8" max="8" width="15.42578125" style="60" customWidth="1"/>
    <col min="9" max="9" width="8.7109375" style="49"/>
    <col min="10" max="10" width="23.85546875" style="49" customWidth="1"/>
    <col min="11" max="12" width="8.7109375" style="49"/>
    <col min="13" max="13" width="12.42578125" style="49" customWidth="1"/>
    <col min="14" max="16384" width="8.7109375" style="49"/>
  </cols>
  <sheetData>
    <row r="1" spans="1:13" ht="35.1" customHeight="1">
      <c r="A1" s="511" t="s">
        <v>157</v>
      </c>
      <c r="B1" s="386"/>
      <c r="C1" s="386"/>
      <c r="D1" s="386"/>
      <c r="E1" s="386"/>
      <c r="F1" s="386"/>
      <c r="G1" s="386"/>
      <c r="H1" s="387"/>
      <c r="M1" s="307"/>
    </row>
    <row r="2" spans="1:13" ht="7.5" customHeight="1">
      <c r="A2" s="50"/>
      <c r="B2" s="50"/>
      <c r="C2" s="50"/>
      <c r="D2" s="50"/>
      <c r="E2" s="50"/>
      <c r="F2" s="50"/>
      <c r="G2" s="50"/>
      <c r="H2" s="50"/>
    </row>
    <row r="3" spans="1:13" ht="20.100000000000001" customHeight="1">
      <c r="A3" s="388" t="s">
        <v>164</v>
      </c>
      <c r="B3" s="389"/>
      <c r="C3" s="389"/>
      <c r="D3" s="389"/>
      <c r="E3" s="389"/>
      <c r="F3" s="389"/>
      <c r="G3" s="389"/>
      <c r="H3" s="390"/>
    </row>
    <row r="4" spans="1:13" ht="20.100000000000001" customHeight="1">
      <c r="A4" s="508" t="s">
        <v>419</v>
      </c>
      <c r="B4" s="509"/>
      <c r="C4" s="509"/>
      <c r="D4" s="509"/>
      <c r="E4" s="509"/>
      <c r="F4" s="509"/>
      <c r="G4" s="509"/>
      <c r="H4" s="510"/>
    </row>
    <row r="5" spans="1:13" ht="6" customHeight="1">
      <c r="A5" s="52"/>
      <c r="B5" s="51"/>
      <c r="C5" s="51"/>
      <c r="D5" s="51"/>
      <c r="E5" s="51"/>
      <c r="F5" s="51"/>
      <c r="G5" s="51"/>
      <c r="H5" s="51"/>
    </row>
    <row r="6" spans="1:13" ht="22.9" customHeight="1">
      <c r="A6" s="505" t="s">
        <v>440</v>
      </c>
      <c r="B6" s="506"/>
      <c r="C6" s="506"/>
      <c r="D6" s="506"/>
      <c r="E6" s="506"/>
      <c r="F6" s="506"/>
      <c r="G6" s="506"/>
      <c r="H6" s="507"/>
      <c r="I6" s="53"/>
    </row>
    <row r="7" spans="1:13" ht="22.9" customHeight="1">
      <c r="A7" s="505" t="s">
        <v>421</v>
      </c>
      <c r="B7" s="506"/>
      <c r="C7" s="506"/>
      <c r="D7" s="506"/>
      <c r="E7" s="506"/>
      <c r="F7" s="506"/>
      <c r="G7" s="506"/>
      <c r="H7" s="507"/>
      <c r="I7" s="53"/>
    </row>
    <row r="8" spans="1:13" ht="6.75" customHeight="1">
      <c r="A8" s="54"/>
      <c r="B8" s="54"/>
      <c r="C8" s="54"/>
      <c r="D8" s="54"/>
      <c r="E8" s="54"/>
      <c r="F8" s="54"/>
      <c r="G8" s="54"/>
      <c r="H8" s="54"/>
    </row>
    <row r="9" spans="1:13" ht="69" customHeight="1">
      <c r="A9" s="129" t="s">
        <v>49</v>
      </c>
      <c r="B9" s="130" t="s">
        <v>50</v>
      </c>
      <c r="C9" s="130" t="s">
        <v>51</v>
      </c>
      <c r="D9" s="130" t="s">
        <v>52</v>
      </c>
      <c r="E9" s="130" t="s">
        <v>53</v>
      </c>
      <c r="F9" s="130" t="s">
        <v>54</v>
      </c>
      <c r="G9" s="130" t="s">
        <v>55</v>
      </c>
      <c r="H9" s="130" t="s">
        <v>56</v>
      </c>
      <c r="I9" s="55"/>
    </row>
    <row r="10" spans="1:13" s="57" customFormat="1" ht="90.75" customHeight="1">
      <c r="A10" s="298" t="s">
        <v>441</v>
      </c>
      <c r="B10" s="299" t="s">
        <v>423</v>
      </c>
      <c r="C10" s="299" t="s">
        <v>424</v>
      </c>
      <c r="D10" s="299" t="s">
        <v>442</v>
      </c>
      <c r="E10" s="312" t="s">
        <v>450</v>
      </c>
      <c r="F10" s="312" t="s">
        <v>452</v>
      </c>
      <c r="G10" s="299" t="s">
        <v>426</v>
      </c>
      <c r="H10" s="299" t="s">
        <v>438</v>
      </c>
      <c r="I10" s="56"/>
      <c r="J10" s="309"/>
    </row>
    <row r="11" spans="1:13" s="366" customFormat="1" ht="81" customHeight="1">
      <c r="A11" s="361" t="s">
        <v>443</v>
      </c>
      <c r="B11" s="311" t="s">
        <v>423</v>
      </c>
      <c r="C11" s="311" t="s">
        <v>424</v>
      </c>
      <c r="D11" s="311" t="s">
        <v>444</v>
      </c>
      <c r="E11" s="311" t="s">
        <v>784</v>
      </c>
      <c r="F11" s="311" t="s">
        <v>453</v>
      </c>
      <c r="G11" s="311" t="s">
        <v>426</v>
      </c>
      <c r="H11" s="311" t="s">
        <v>427</v>
      </c>
      <c r="I11" s="364"/>
      <c r="J11" s="367"/>
    </row>
    <row r="12" spans="1:13" ht="79.5" customHeight="1">
      <c r="A12" s="301" t="s">
        <v>445</v>
      </c>
      <c r="B12" s="299" t="s">
        <v>432</v>
      </c>
      <c r="C12" s="299" t="s">
        <v>433</v>
      </c>
      <c r="D12" s="299" t="s">
        <v>446</v>
      </c>
      <c r="E12" s="311" t="s">
        <v>449</v>
      </c>
      <c r="F12" s="311" t="s">
        <v>455</v>
      </c>
      <c r="G12" s="299" t="s">
        <v>426</v>
      </c>
      <c r="H12" s="299" t="s">
        <v>438</v>
      </c>
      <c r="I12" s="56"/>
      <c r="J12" s="308"/>
    </row>
    <row r="13" spans="1:13" ht="92.25" customHeight="1">
      <c r="A13" s="298" t="s">
        <v>447</v>
      </c>
      <c r="B13" s="299" t="s">
        <v>423</v>
      </c>
      <c r="C13" s="299" t="s">
        <v>424</v>
      </c>
      <c r="D13" s="299" t="s">
        <v>448</v>
      </c>
      <c r="E13" s="311" t="s">
        <v>451</v>
      </c>
      <c r="F13" s="311" t="s">
        <v>454</v>
      </c>
      <c r="G13" s="299" t="s">
        <v>426</v>
      </c>
      <c r="H13" s="299" t="s">
        <v>438</v>
      </c>
      <c r="I13" s="58"/>
      <c r="J13" s="306"/>
    </row>
    <row r="14" spans="1:13">
      <c r="A14" s="59"/>
    </row>
    <row r="15" spans="1:13">
      <c r="A15" s="9"/>
      <c r="C15" s="11"/>
      <c r="G15" s="10"/>
    </row>
    <row r="16" spans="1:13">
      <c r="A16" s="12"/>
      <c r="C16" s="14"/>
      <c r="G16" s="13"/>
    </row>
    <row r="17" spans="1:9" ht="15">
      <c r="A17" s="61"/>
    </row>
    <row r="18" spans="1:9" ht="15">
      <c r="A18" s="61"/>
    </row>
    <row r="19" spans="1:9" ht="15">
      <c r="A19" s="61"/>
    </row>
    <row r="20" spans="1:9" ht="15">
      <c r="A20" s="61"/>
    </row>
    <row r="21" spans="1:9" ht="15">
      <c r="A21" s="61"/>
    </row>
    <row r="22" spans="1:9" ht="15">
      <c r="A22" s="61"/>
    </row>
    <row r="23" spans="1:9" ht="15">
      <c r="A23" s="61"/>
    </row>
    <row r="24" spans="1:9" ht="15">
      <c r="A24" s="61"/>
    </row>
    <row r="25" spans="1:9" ht="15">
      <c r="A25" s="61"/>
    </row>
    <row r="26" spans="1:9" ht="15">
      <c r="A26" s="61"/>
    </row>
    <row r="27" spans="1:9" s="60" customFormat="1" ht="15">
      <c r="A27" s="61"/>
      <c r="I27" s="49"/>
    </row>
    <row r="28" spans="1:9" s="60" customFormat="1" ht="15">
      <c r="A28" s="61"/>
      <c r="I28" s="49"/>
    </row>
  </sheetData>
  <mergeCells count="5">
    <mergeCell ref="A1:H1"/>
    <mergeCell ref="A3:H3"/>
    <mergeCell ref="A4:H4"/>
    <mergeCell ref="A6:H6"/>
    <mergeCell ref="A7:H7"/>
  </mergeCells>
  <conditionalFormatting sqref="A4:A5">
    <cfRule type="cellIs" dxfId="4"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22.xml><?xml version="1.0" encoding="utf-8"?>
<worksheet xmlns="http://schemas.openxmlformats.org/spreadsheetml/2006/main" xmlns:r="http://schemas.openxmlformats.org/officeDocument/2006/relationships">
  <dimension ref="A1:J31"/>
  <sheetViews>
    <sheetView showGridLines="0" zoomScale="90" zoomScaleNormal="90" workbookViewId="0">
      <selection activeCell="J16" sqref="J16"/>
    </sheetView>
  </sheetViews>
  <sheetFormatPr baseColWidth="10" defaultColWidth="11.42578125" defaultRowHeight="13.5"/>
  <cols>
    <col min="1" max="1" width="35.7109375" style="1" customWidth="1"/>
    <col min="2" max="2" width="11.7109375" style="1" customWidth="1"/>
    <col min="3" max="3" width="16.85546875" style="1" customWidth="1"/>
    <col min="4" max="4" width="19" style="1" customWidth="1"/>
    <col min="5" max="5" width="15.7109375" style="1" customWidth="1"/>
    <col min="6" max="6" width="45.7109375" style="1" customWidth="1"/>
    <col min="7" max="9" width="11.42578125" style="1"/>
    <col min="10" max="10" width="16.7109375" style="1" customWidth="1"/>
    <col min="11" max="16384" width="11.42578125" style="1"/>
  </cols>
  <sheetData>
    <row r="1" spans="1:10" ht="35.1" customHeight="1">
      <c r="A1" s="385" t="s">
        <v>85</v>
      </c>
      <c r="B1" s="386"/>
      <c r="C1" s="386"/>
      <c r="D1" s="386"/>
      <c r="E1" s="386"/>
      <c r="F1" s="387"/>
      <c r="J1" s="306"/>
    </row>
    <row r="2" spans="1:10" ht="5.25" customHeight="1"/>
    <row r="3" spans="1:10" ht="20.100000000000001" customHeight="1">
      <c r="A3" s="388" t="s">
        <v>164</v>
      </c>
      <c r="B3" s="389"/>
      <c r="C3" s="389"/>
      <c r="D3" s="389"/>
      <c r="E3" s="389"/>
      <c r="F3" s="390"/>
      <c r="J3" s="371"/>
    </row>
    <row r="4" spans="1:10" ht="20.100000000000001" customHeight="1">
      <c r="A4" s="388" t="s">
        <v>456</v>
      </c>
      <c r="B4" s="389"/>
      <c r="C4" s="389"/>
      <c r="D4" s="389"/>
      <c r="E4" s="389"/>
      <c r="F4" s="390"/>
    </row>
    <row r="5" spans="1:10" ht="34.9" customHeight="1">
      <c r="A5" s="518" t="s">
        <v>122</v>
      </c>
      <c r="B5" s="519"/>
      <c r="C5" s="519"/>
      <c r="D5" s="519"/>
      <c r="E5" s="519"/>
      <c r="F5" s="520"/>
      <c r="G5" s="3"/>
    </row>
    <row r="6" spans="1:10" ht="34.9" customHeight="1">
      <c r="A6" s="101" t="s">
        <v>96</v>
      </c>
      <c r="B6" s="534" t="s">
        <v>21</v>
      </c>
      <c r="C6" s="535"/>
      <c r="D6" s="538" t="s">
        <v>97</v>
      </c>
      <c r="E6" s="535"/>
      <c r="F6" s="8" t="s">
        <v>99</v>
      </c>
      <c r="I6" s="373"/>
    </row>
    <row r="7" spans="1:10" ht="26.25" customHeight="1">
      <c r="A7" s="313">
        <v>1551443580</v>
      </c>
      <c r="B7" s="536">
        <v>1562743580</v>
      </c>
      <c r="C7" s="537"/>
      <c r="D7" s="536">
        <f>+B7-A7</f>
        <v>11300000</v>
      </c>
      <c r="E7" s="537"/>
      <c r="F7" s="372">
        <f>((B7/A7)-1)*100</f>
        <v>0.72835391152283879</v>
      </c>
    </row>
    <row r="8" spans="1:10" ht="9" customHeight="1">
      <c r="A8" s="65"/>
      <c r="B8" s="65"/>
      <c r="C8" s="65"/>
      <c r="D8" s="66"/>
      <c r="E8" s="66"/>
      <c r="F8" s="67"/>
    </row>
    <row r="9" spans="1:10" ht="12" customHeight="1">
      <c r="A9" s="383" t="s">
        <v>128</v>
      </c>
      <c r="B9" s="383" t="s">
        <v>96</v>
      </c>
      <c r="C9" s="383" t="s">
        <v>21</v>
      </c>
      <c r="D9" s="383" t="s">
        <v>48</v>
      </c>
      <c r="E9" s="383" t="s">
        <v>94</v>
      </c>
      <c r="F9" s="123"/>
    </row>
    <row r="10" spans="1:10" ht="25.5" customHeight="1">
      <c r="A10" s="533"/>
      <c r="B10" s="533"/>
      <c r="C10" s="533"/>
      <c r="D10" s="533"/>
      <c r="E10" s="533"/>
      <c r="F10" s="131" t="s">
        <v>130</v>
      </c>
    </row>
    <row r="11" spans="1:10" ht="12" customHeight="1">
      <c r="A11" s="384"/>
      <c r="B11" s="384"/>
      <c r="C11" s="384"/>
      <c r="D11" s="384"/>
      <c r="E11" s="384"/>
      <c r="F11" s="124"/>
    </row>
    <row r="12" spans="1:10" s="169" customFormat="1" ht="16.899999999999999" customHeight="1">
      <c r="A12" s="521"/>
      <c r="B12" s="527"/>
      <c r="C12" s="527"/>
      <c r="D12" s="530"/>
      <c r="E12" s="530"/>
      <c r="F12" s="524"/>
    </row>
    <row r="13" spans="1:10" s="169" customFormat="1" ht="16.899999999999999" customHeight="1">
      <c r="A13" s="522"/>
      <c r="B13" s="528"/>
      <c r="C13" s="528"/>
      <c r="D13" s="531"/>
      <c r="E13" s="531"/>
      <c r="F13" s="525"/>
    </row>
    <row r="14" spans="1:10" s="169" customFormat="1" ht="16.899999999999999" customHeight="1">
      <c r="A14" s="523"/>
      <c r="B14" s="529"/>
      <c r="C14" s="529"/>
      <c r="D14" s="532"/>
      <c r="E14" s="532"/>
      <c r="F14" s="526"/>
    </row>
    <row r="15" spans="1:10" ht="16.899999999999999" customHeight="1">
      <c r="A15" s="512"/>
      <c r="B15" s="515"/>
      <c r="C15" s="515"/>
      <c r="D15" s="515"/>
      <c r="E15" s="515"/>
      <c r="F15" s="78"/>
    </row>
    <row r="16" spans="1:10" ht="16.899999999999999" customHeight="1">
      <c r="A16" s="513"/>
      <c r="B16" s="516"/>
      <c r="C16" s="516"/>
      <c r="D16" s="516"/>
      <c r="E16" s="516"/>
      <c r="F16" s="39"/>
    </row>
    <row r="17" spans="1:9" ht="16.899999999999999" customHeight="1">
      <c r="A17" s="514"/>
      <c r="B17" s="517"/>
      <c r="C17" s="517"/>
      <c r="D17" s="517"/>
      <c r="E17" s="517"/>
      <c r="F17" s="68"/>
    </row>
    <row r="18" spans="1:9" ht="16.899999999999999" customHeight="1">
      <c r="A18" s="512"/>
      <c r="B18" s="515"/>
      <c r="C18" s="515"/>
      <c r="D18" s="515"/>
      <c r="E18" s="515"/>
      <c r="F18" s="78"/>
    </row>
    <row r="19" spans="1:9" ht="16.899999999999999" customHeight="1">
      <c r="A19" s="513"/>
      <c r="B19" s="516"/>
      <c r="C19" s="516"/>
      <c r="D19" s="516"/>
      <c r="E19" s="516"/>
      <c r="F19" s="39"/>
    </row>
    <row r="20" spans="1:9" ht="16.899999999999999" customHeight="1">
      <c r="A20" s="514"/>
      <c r="B20" s="517"/>
      <c r="C20" s="517"/>
      <c r="D20" s="517"/>
      <c r="E20" s="517"/>
      <c r="F20" s="68"/>
    </row>
    <row r="21" spans="1:9" ht="16.899999999999999" customHeight="1">
      <c r="A21" s="512"/>
      <c r="B21" s="515"/>
      <c r="C21" s="515"/>
      <c r="D21" s="515"/>
      <c r="E21" s="515"/>
      <c r="F21" s="78"/>
    </row>
    <row r="22" spans="1:9" ht="16.899999999999999" customHeight="1">
      <c r="A22" s="513"/>
      <c r="B22" s="516"/>
      <c r="C22" s="516"/>
      <c r="D22" s="516"/>
      <c r="E22" s="516"/>
      <c r="F22" s="39"/>
    </row>
    <row r="23" spans="1:9" ht="16.899999999999999" customHeight="1">
      <c r="A23" s="514"/>
      <c r="B23" s="517"/>
      <c r="C23" s="517"/>
      <c r="D23" s="517"/>
      <c r="E23" s="517"/>
      <c r="F23" s="68"/>
    </row>
    <row r="24" spans="1:9" ht="16.899999999999999" customHeight="1">
      <c r="A24" s="512"/>
      <c r="B24" s="515"/>
      <c r="C24" s="515"/>
      <c r="D24" s="515"/>
      <c r="E24" s="515"/>
      <c r="F24" s="78"/>
    </row>
    <row r="25" spans="1:9" ht="16.899999999999999" customHeight="1">
      <c r="A25" s="513"/>
      <c r="B25" s="516"/>
      <c r="C25" s="516"/>
      <c r="D25" s="516"/>
      <c r="E25" s="516"/>
      <c r="F25" s="39"/>
    </row>
    <row r="26" spans="1:9" ht="16.899999999999999" customHeight="1">
      <c r="A26" s="514"/>
      <c r="B26" s="517"/>
      <c r="C26" s="517"/>
      <c r="D26" s="517"/>
      <c r="E26" s="517"/>
      <c r="F26" s="68"/>
    </row>
    <row r="27" spans="1:9">
      <c r="A27" s="23"/>
      <c r="I27" s="306"/>
    </row>
    <row r="28" spans="1:9">
      <c r="A28" s="23"/>
    </row>
    <row r="29" spans="1:9">
      <c r="A29" s="9"/>
      <c r="B29" s="11"/>
    </row>
    <row r="30" spans="1:9">
      <c r="A30" s="12"/>
      <c r="B30" s="14"/>
    </row>
    <row r="31" spans="1:9">
      <c r="F31" s="310"/>
    </row>
  </sheetData>
  <mergeCells count="39">
    <mergeCell ref="B15:B17"/>
    <mergeCell ref="C15:C17"/>
    <mergeCell ref="D15:D17"/>
    <mergeCell ref="E15:E17"/>
    <mergeCell ref="B6:C6"/>
    <mergeCell ref="B7:C7"/>
    <mergeCell ref="D6:E6"/>
    <mergeCell ref="D7:E7"/>
    <mergeCell ref="B12:B14"/>
    <mergeCell ref="B9:B11"/>
    <mergeCell ref="C9:C11"/>
    <mergeCell ref="D9:D11"/>
    <mergeCell ref="E9:E11"/>
    <mergeCell ref="A1:F1"/>
    <mergeCell ref="A3:F3"/>
    <mergeCell ref="A4:F4"/>
    <mergeCell ref="A5:F5"/>
    <mergeCell ref="A18:A20"/>
    <mergeCell ref="B18:B20"/>
    <mergeCell ref="C18:C20"/>
    <mergeCell ref="D18:D20"/>
    <mergeCell ref="E18:E20"/>
    <mergeCell ref="A12:A14"/>
    <mergeCell ref="F12:F14"/>
    <mergeCell ref="C12:C14"/>
    <mergeCell ref="D12:D14"/>
    <mergeCell ref="E12:E14"/>
    <mergeCell ref="A15:A17"/>
    <mergeCell ref="A9:A11"/>
    <mergeCell ref="A21:A23"/>
    <mergeCell ref="B21:B23"/>
    <mergeCell ref="C21:C23"/>
    <mergeCell ref="D21:D23"/>
    <mergeCell ref="E21:E23"/>
    <mergeCell ref="A24:A26"/>
    <mergeCell ref="B24:B26"/>
    <mergeCell ref="C24:C26"/>
    <mergeCell ref="D24:D26"/>
    <mergeCell ref="E24:E26"/>
  </mergeCells>
  <conditionalFormatting sqref="A4">
    <cfRule type="cellIs" dxfId="3"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23.xml><?xml version="1.0" encoding="utf-8"?>
<worksheet xmlns="http://schemas.openxmlformats.org/spreadsheetml/2006/main" xmlns:r="http://schemas.openxmlformats.org/officeDocument/2006/relationships">
  <dimension ref="A1:L17"/>
  <sheetViews>
    <sheetView showGridLines="0" zoomScale="90" zoomScaleNormal="90" workbookViewId="0">
      <selection activeCell="K23" sqref="K23"/>
    </sheetView>
  </sheetViews>
  <sheetFormatPr baseColWidth="10" defaultColWidth="11.42578125" defaultRowHeight="13.5"/>
  <cols>
    <col min="1" max="1" width="34" style="1" customWidth="1"/>
    <col min="2" max="2" width="12.85546875" style="1" customWidth="1"/>
    <col min="3" max="3" width="11.85546875" style="1" customWidth="1"/>
    <col min="4" max="4" width="16.140625" style="1" customWidth="1"/>
    <col min="5" max="5" width="17.28515625" style="1" customWidth="1"/>
    <col min="6" max="6" width="45.7109375" style="1" customWidth="1"/>
    <col min="7" max="9" width="11.42578125" style="1"/>
    <col min="10" max="10" width="11.42578125" style="215"/>
    <col min="11" max="11" width="16.85546875" style="1" customWidth="1"/>
    <col min="12" max="12" width="15.7109375" style="1" customWidth="1"/>
    <col min="13" max="16384" width="11.42578125" style="1"/>
  </cols>
  <sheetData>
    <row r="1" spans="1:12" ht="35.1" customHeight="1">
      <c r="A1" s="385" t="s">
        <v>82</v>
      </c>
      <c r="B1" s="386"/>
      <c r="C1" s="386"/>
      <c r="D1" s="386"/>
      <c r="E1" s="386"/>
      <c r="F1" s="387"/>
    </row>
    <row r="2" spans="1:12" ht="6.75" customHeight="1"/>
    <row r="3" spans="1:12" ht="20.100000000000001" customHeight="1">
      <c r="A3" s="388" t="s">
        <v>457</v>
      </c>
      <c r="B3" s="389"/>
      <c r="C3" s="389"/>
      <c r="D3" s="389"/>
      <c r="E3" s="389"/>
      <c r="F3" s="390"/>
    </row>
    <row r="4" spans="1:12" ht="20.100000000000001" customHeight="1">
      <c r="A4" s="388" t="s">
        <v>165</v>
      </c>
      <c r="B4" s="389"/>
      <c r="C4" s="389"/>
      <c r="D4" s="389"/>
      <c r="E4" s="389"/>
      <c r="F4" s="390"/>
    </row>
    <row r="5" spans="1:12" ht="25.15" customHeight="1">
      <c r="A5" s="383" t="s">
        <v>98</v>
      </c>
      <c r="B5" s="410" t="s">
        <v>17</v>
      </c>
      <c r="C5" s="479"/>
      <c r="D5" s="410" t="s">
        <v>123</v>
      </c>
      <c r="E5" s="479"/>
      <c r="F5" s="383" t="s">
        <v>12</v>
      </c>
    </row>
    <row r="6" spans="1:12" ht="19.5" customHeight="1">
      <c r="A6" s="384"/>
      <c r="B6" s="132" t="s">
        <v>106</v>
      </c>
      <c r="C6" s="132" t="s">
        <v>18</v>
      </c>
      <c r="D6" s="117" t="s">
        <v>140</v>
      </c>
      <c r="E6" s="117" t="s">
        <v>16</v>
      </c>
      <c r="F6" s="384"/>
    </row>
    <row r="7" spans="1:12" ht="15" customHeight="1">
      <c r="A7" s="64" t="s">
        <v>0</v>
      </c>
      <c r="B7" s="64" t="s">
        <v>1</v>
      </c>
      <c r="C7" s="64" t="s">
        <v>2</v>
      </c>
      <c r="D7" s="64" t="s">
        <v>6</v>
      </c>
      <c r="E7" s="64" t="s">
        <v>3</v>
      </c>
      <c r="F7" s="64" t="s">
        <v>4</v>
      </c>
    </row>
    <row r="8" spans="1:12" ht="25.5" customHeight="1">
      <c r="A8" s="64"/>
      <c r="B8" s="64"/>
      <c r="C8" s="64"/>
      <c r="D8" s="64"/>
      <c r="E8" s="64"/>
      <c r="F8" s="64"/>
    </row>
    <row r="9" spans="1:12" ht="30.75" customHeight="1">
      <c r="A9" s="375"/>
      <c r="B9" s="375"/>
      <c r="C9" s="375"/>
      <c r="D9" s="375"/>
      <c r="E9" s="375"/>
      <c r="F9" s="375"/>
    </row>
    <row r="10" spans="1:12" ht="25.5" customHeight="1">
      <c r="A10" s="375"/>
      <c r="B10" s="375"/>
      <c r="C10" s="375"/>
      <c r="D10" s="375"/>
      <c r="E10" s="375"/>
      <c r="F10" s="375"/>
    </row>
    <row r="11" spans="1:12" ht="41.25" customHeight="1">
      <c r="A11" s="299"/>
      <c r="B11" s="299"/>
      <c r="C11" s="299"/>
      <c r="D11" s="318"/>
      <c r="E11" s="318"/>
      <c r="F11" s="314"/>
      <c r="J11" s="316"/>
      <c r="K11" s="315"/>
      <c r="L11" s="315"/>
    </row>
    <row r="12" spans="1:12" ht="21.75" customHeight="1">
      <c r="A12" s="79" t="s">
        <v>83</v>
      </c>
      <c r="B12" s="74"/>
      <c r="C12" s="74"/>
      <c r="D12" s="317">
        <f>SUM(D11)</f>
        <v>0</v>
      </c>
      <c r="E12" s="317">
        <f>SUM(E11)</f>
        <v>0</v>
      </c>
      <c r="F12" s="76"/>
    </row>
    <row r="13" spans="1:12" ht="15" customHeight="1">
      <c r="A13" s="79"/>
      <c r="B13" s="79"/>
      <c r="C13" s="79"/>
      <c r="D13" s="79"/>
      <c r="E13" s="79"/>
      <c r="F13" s="80"/>
    </row>
    <row r="14" spans="1:12">
      <c r="A14" s="23"/>
      <c r="B14" s="38"/>
      <c r="C14" s="38"/>
      <c r="D14" s="38"/>
      <c r="E14" s="38"/>
    </row>
    <row r="16" spans="1:12">
      <c r="A16" s="9"/>
      <c r="C16" s="11"/>
      <c r="D16" s="11"/>
      <c r="F16" s="11"/>
    </row>
    <row r="17" spans="1:6">
      <c r="A17" s="12"/>
      <c r="C17" s="374"/>
      <c r="D17" s="14"/>
      <c r="F17" s="14"/>
    </row>
  </sheetData>
  <mergeCells count="7">
    <mergeCell ref="A5:A6"/>
    <mergeCell ref="B5:C5"/>
    <mergeCell ref="F5:F6"/>
    <mergeCell ref="A1:F1"/>
    <mergeCell ref="A3:F3"/>
    <mergeCell ref="A4:F4"/>
    <mergeCell ref="D5:E5"/>
  </mergeCells>
  <phoneticPr fontId="0" type="noConversion"/>
  <conditionalFormatting sqref="A4">
    <cfRule type="cellIs" dxfId="2"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A7:C7 D7:F7" numberStoredAsText="1"/>
  </ignoredErrors>
  <drawing r:id="rId2"/>
  <legacyDrawingHF r:id="rId3"/>
</worksheet>
</file>

<file path=xl/worksheets/sheet24.xml><?xml version="1.0" encoding="utf-8"?>
<worksheet xmlns="http://schemas.openxmlformats.org/spreadsheetml/2006/main" xmlns:r="http://schemas.openxmlformats.org/officeDocument/2006/relationships">
  <dimension ref="A1:F28"/>
  <sheetViews>
    <sheetView showGridLines="0" zoomScale="80" zoomScaleNormal="80" workbookViewId="0">
      <selection activeCell="N36" sqref="N36"/>
    </sheetView>
  </sheetViews>
  <sheetFormatPr baseColWidth="10" defaultColWidth="11.42578125" defaultRowHeight="13.5"/>
  <cols>
    <col min="1" max="1" width="40.7109375" style="1" customWidth="1"/>
    <col min="2" max="3" width="13.7109375" style="1" customWidth="1"/>
    <col min="4" max="4" width="16.7109375" style="1" customWidth="1"/>
    <col min="5" max="5" width="13.7109375" style="1" customWidth="1"/>
    <col min="6" max="6" width="45.7109375" style="1" customWidth="1"/>
    <col min="7" max="16384" width="11.42578125" style="1"/>
  </cols>
  <sheetData>
    <row r="1" spans="1:6" ht="35.1" customHeight="1">
      <c r="A1" s="385" t="s">
        <v>84</v>
      </c>
      <c r="B1" s="386"/>
      <c r="C1" s="386"/>
      <c r="D1" s="386"/>
      <c r="E1" s="386"/>
      <c r="F1" s="387"/>
    </row>
    <row r="2" spans="1:6" ht="6.75" customHeight="1"/>
    <row r="3" spans="1:6" ht="20.100000000000001" customHeight="1">
      <c r="A3" s="388" t="s">
        <v>164</v>
      </c>
      <c r="B3" s="389"/>
      <c r="C3" s="389"/>
      <c r="D3" s="389"/>
      <c r="E3" s="389"/>
      <c r="F3" s="390"/>
    </row>
    <row r="4" spans="1:6" ht="20.100000000000001" customHeight="1">
      <c r="A4" s="388" t="s">
        <v>165</v>
      </c>
      <c r="B4" s="389"/>
      <c r="C4" s="389"/>
      <c r="D4" s="389"/>
      <c r="E4" s="389"/>
      <c r="F4" s="390"/>
    </row>
    <row r="5" spans="1:6" ht="25.15" customHeight="1">
      <c r="A5" s="383" t="s">
        <v>26</v>
      </c>
      <c r="B5" s="410" t="s">
        <v>124</v>
      </c>
      <c r="C5" s="411"/>
      <c r="D5" s="411"/>
      <c r="E5" s="479"/>
      <c r="F5" s="383" t="s">
        <v>20</v>
      </c>
    </row>
    <row r="6" spans="1:6" ht="29.45" customHeight="1">
      <c r="A6" s="384"/>
      <c r="B6" s="132" t="s">
        <v>29</v>
      </c>
      <c r="C6" s="132" t="s">
        <v>28</v>
      </c>
      <c r="D6" s="132" t="s">
        <v>25</v>
      </c>
      <c r="E6" s="132" t="s">
        <v>27</v>
      </c>
      <c r="F6" s="384"/>
    </row>
    <row r="7" spans="1:6" ht="18" customHeight="1">
      <c r="A7" s="64" t="s">
        <v>0</v>
      </c>
      <c r="B7" s="64" t="s">
        <v>1</v>
      </c>
      <c r="C7" s="64" t="s">
        <v>2</v>
      </c>
      <c r="D7" s="64" t="s">
        <v>6</v>
      </c>
      <c r="E7" s="64" t="s">
        <v>3</v>
      </c>
      <c r="F7" s="64" t="s">
        <v>4</v>
      </c>
    </row>
    <row r="8" spans="1:6" ht="18" customHeight="1">
      <c r="A8" s="81"/>
      <c r="B8" s="81"/>
      <c r="C8" s="81"/>
      <c r="D8" s="81"/>
      <c r="E8" s="81"/>
      <c r="F8" s="77"/>
    </row>
    <row r="9" spans="1:6" ht="18" customHeight="1">
      <c r="A9" s="81"/>
      <c r="B9" s="81"/>
      <c r="C9" s="81"/>
      <c r="D9" s="81"/>
      <c r="E9" s="81"/>
      <c r="F9" s="77"/>
    </row>
    <row r="10" spans="1:6" ht="18" customHeight="1">
      <c r="A10" s="81"/>
      <c r="B10" s="81"/>
      <c r="C10" s="81"/>
      <c r="D10" s="81"/>
      <c r="E10" s="81"/>
      <c r="F10" s="77"/>
    </row>
    <row r="11" spans="1:6" ht="18" customHeight="1">
      <c r="A11" s="81"/>
      <c r="B11" s="81"/>
      <c r="C11" s="81"/>
      <c r="D11" s="81"/>
      <c r="E11" s="81"/>
      <c r="F11" s="77"/>
    </row>
    <row r="12" spans="1:6" ht="18" customHeight="1">
      <c r="A12" s="81"/>
      <c r="B12" s="81"/>
      <c r="C12" s="81"/>
      <c r="D12" s="81"/>
      <c r="E12" s="81"/>
      <c r="F12" s="77"/>
    </row>
    <row r="13" spans="1:6" ht="18" customHeight="1">
      <c r="A13" s="81"/>
      <c r="B13" s="81"/>
      <c r="C13" s="81"/>
      <c r="D13" s="81"/>
      <c r="E13" s="81"/>
      <c r="F13" s="77"/>
    </row>
    <row r="14" spans="1:6" ht="18" customHeight="1">
      <c r="A14" s="81"/>
      <c r="B14" s="81"/>
      <c r="C14" s="81"/>
      <c r="D14" s="81"/>
      <c r="E14" s="81"/>
      <c r="F14" s="77"/>
    </row>
    <row r="15" spans="1:6" ht="18" customHeight="1">
      <c r="A15" s="81"/>
      <c r="B15" s="81"/>
      <c r="C15" s="81"/>
      <c r="D15" s="81"/>
      <c r="E15" s="81"/>
      <c r="F15" s="77"/>
    </row>
    <row r="16" spans="1:6" ht="18" customHeight="1">
      <c r="A16" s="74"/>
      <c r="B16" s="74"/>
      <c r="C16" s="74"/>
      <c r="D16" s="74"/>
      <c r="E16" s="74"/>
      <c r="F16" s="76"/>
    </row>
    <row r="17" spans="1:6" ht="18" customHeight="1">
      <c r="A17" s="74"/>
      <c r="B17" s="74"/>
      <c r="C17" s="74"/>
      <c r="D17" s="74"/>
      <c r="E17" s="74"/>
      <c r="F17" s="76"/>
    </row>
    <row r="18" spans="1:6" ht="18" customHeight="1">
      <c r="A18" s="74"/>
      <c r="B18" s="74"/>
      <c r="C18" s="74"/>
      <c r="D18" s="74"/>
      <c r="E18" s="74"/>
      <c r="F18" s="76"/>
    </row>
    <row r="19" spans="1:6" ht="18" customHeight="1">
      <c r="A19" s="74"/>
      <c r="B19" s="74"/>
      <c r="C19" s="74"/>
      <c r="D19" s="74"/>
      <c r="E19" s="74"/>
      <c r="F19" s="76"/>
    </row>
    <row r="20" spans="1:6" ht="18" customHeight="1">
      <c r="A20" s="74"/>
      <c r="B20" s="74"/>
      <c r="C20" s="74"/>
      <c r="D20" s="74"/>
      <c r="E20" s="74"/>
      <c r="F20" s="76"/>
    </row>
    <row r="21" spans="1:6" ht="18" customHeight="1">
      <c r="A21" s="74"/>
      <c r="B21" s="74"/>
      <c r="C21" s="74"/>
      <c r="D21" s="74"/>
      <c r="E21" s="74"/>
      <c r="F21" s="76"/>
    </row>
    <row r="22" spans="1:6" ht="18" customHeight="1">
      <c r="A22" s="74"/>
      <c r="B22" s="74"/>
      <c r="C22" s="74"/>
      <c r="D22" s="74"/>
      <c r="E22" s="74"/>
      <c r="F22" s="76"/>
    </row>
    <row r="23" spans="1:6" ht="18" customHeight="1">
      <c r="A23" s="74"/>
      <c r="B23" s="74"/>
      <c r="C23" s="74"/>
      <c r="D23" s="74"/>
      <c r="E23" s="74"/>
      <c r="F23" s="76"/>
    </row>
    <row r="24" spans="1:6" ht="18" customHeight="1">
      <c r="A24" s="74"/>
      <c r="B24" s="74"/>
      <c r="C24" s="74"/>
      <c r="D24" s="74"/>
      <c r="E24" s="74"/>
      <c r="F24" s="76"/>
    </row>
    <row r="25" spans="1:6" ht="18" customHeight="1">
      <c r="A25" s="79" t="s">
        <v>83</v>
      </c>
      <c r="B25" s="74"/>
      <c r="C25" s="74"/>
      <c r="D25" s="74"/>
      <c r="E25" s="74"/>
      <c r="F25" s="76"/>
    </row>
    <row r="26" spans="1:6">
      <c r="A26" s="23"/>
      <c r="B26" s="38"/>
      <c r="C26" s="38"/>
      <c r="D26" s="38"/>
      <c r="E26" s="38"/>
    </row>
    <row r="27" spans="1:6">
      <c r="A27" s="9"/>
      <c r="D27" s="11"/>
      <c r="F27" s="11"/>
    </row>
    <row r="28" spans="1:6">
      <c r="A28" s="12"/>
      <c r="D28" s="14"/>
      <c r="F28" s="14"/>
    </row>
  </sheetData>
  <mergeCells count="6">
    <mergeCell ref="A5:A6"/>
    <mergeCell ref="F5:F6"/>
    <mergeCell ref="A1:F1"/>
    <mergeCell ref="A3:F3"/>
    <mergeCell ref="A4:F4"/>
    <mergeCell ref="B5:E5"/>
  </mergeCells>
  <phoneticPr fontId="0" type="noConversion"/>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A7:F7" numberStoredAsText="1"/>
  </ignoredErrors>
  <drawing r:id="rId2"/>
  <legacyDrawingHF r:id="rId3"/>
</worksheet>
</file>

<file path=xl/worksheets/sheet25.xml><?xml version="1.0" encoding="utf-8"?>
<worksheet xmlns="http://schemas.openxmlformats.org/spreadsheetml/2006/main" xmlns:r="http://schemas.openxmlformats.org/officeDocument/2006/relationships">
  <dimension ref="A1:L21"/>
  <sheetViews>
    <sheetView showGridLines="0" zoomScaleNormal="100" zoomScaleSheetLayoutView="50" workbookViewId="0">
      <selection activeCell="M28" sqref="M28"/>
    </sheetView>
  </sheetViews>
  <sheetFormatPr baseColWidth="10" defaultColWidth="9.140625" defaultRowHeight="13.5"/>
  <cols>
    <col min="1" max="1" width="30.7109375" style="1" customWidth="1"/>
    <col min="2" max="2" width="17.7109375" style="1" customWidth="1"/>
    <col min="3" max="3" width="20.42578125" style="1" customWidth="1"/>
    <col min="4" max="4" width="22.140625" style="1" customWidth="1"/>
    <col min="5" max="5" width="15.7109375" style="1" customWidth="1"/>
    <col min="6" max="6" width="11.42578125" style="1" customWidth="1"/>
    <col min="7" max="8" width="16.7109375" style="1" customWidth="1"/>
    <col min="9" max="11" width="9.140625" style="1"/>
    <col min="12" max="12" width="16.42578125" style="1" customWidth="1"/>
    <col min="13" max="16384" width="9.140625" style="1"/>
  </cols>
  <sheetData>
    <row r="1" spans="1:12" ht="35.1" customHeight="1">
      <c r="A1" s="385" t="s">
        <v>86</v>
      </c>
      <c r="B1" s="386"/>
      <c r="C1" s="386"/>
      <c r="D1" s="386"/>
      <c r="E1" s="386"/>
      <c r="F1" s="386"/>
      <c r="G1" s="386"/>
      <c r="H1" s="387"/>
    </row>
    <row r="2" spans="1:12" s="16" customFormat="1" ht="8.25" customHeight="1">
      <c r="A2" s="15"/>
      <c r="B2" s="15"/>
      <c r="C2" s="15"/>
      <c r="D2" s="15"/>
      <c r="E2" s="15"/>
      <c r="F2" s="15"/>
      <c r="G2" s="15"/>
      <c r="H2" s="15"/>
    </row>
    <row r="3" spans="1:12" s="16" customFormat="1" ht="19.5" customHeight="1">
      <c r="A3" s="388" t="s">
        <v>164</v>
      </c>
      <c r="B3" s="389"/>
      <c r="C3" s="389"/>
      <c r="D3" s="389"/>
      <c r="E3" s="389"/>
      <c r="F3" s="389"/>
      <c r="G3" s="389"/>
      <c r="H3" s="390"/>
    </row>
    <row r="4" spans="1:12" s="16" customFormat="1" ht="19.5" customHeight="1">
      <c r="A4" s="388" t="s">
        <v>165</v>
      </c>
      <c r="B4" s="389"/>
      <c r="C4" s="389"/>
      <c r="D4" s="389"/>
      <c r="E4" s="389"/>
      <c r="F4" s="389"/>
      <c r="G4" s="389"/>
      <c r="H4" s="390"/>
    </row>
    <row r="5" spans="1:12" ht="9" customHeight="1"/>
    <row r="6" spans="1:12" ht="25.15" customHeight="1">
      <c r="A6" s="383" t="s">
        <v>141</v>
      </c>
      <c r="B6" s="383" t="s">
        <v>30</v>
      </c>
      <c r="C6" s="383" t="s">
        <v>14</v>
      </c>
      <c r="D6" s="383" t="s">
        <v>15</v>
      </c>
      <c r="E6" s="410" t="s">
        <v>17</v>
      </c>
      <c r="F6" s="479"/>
      <c r="G6" s="410" t="s">
        <v>123</v>
      </c>
      <c r="H6" s="479"/>
    </row>
    <row r="7" spans="1:12" s="17" customFormat="1" ht="25.15" customHeight="1">
      <c r="A7" s="384"/>
      <c r="B7" s="384"/>
      <c r="C7" s="384"/>
      <c r="D7" s="384"/>
      <c r="E7" s="132" t="s">
        <v>106</v>
      </c>
      <c r="F7" s="132" t="s">
        <v>18</v>
      </c>
      <c r="G7" s="117" t="s">
        <v>140</v>
      </c>
      <c r="H7" s="117" t="s">
        <v>19</v>
      </c>
    </row>
    <row r="8" spans="1:12" ht="15" customHeight="1">
      <c r="A8" s="64" t="s">
        <v>0</v>
      </c>
      <c r="B8" s="64" t="s">
        <v>1</v>
      </c>
      <c r="C8" s="64" t="s">
        <v>2</v>
      </c>
      <c r="D8" s="64" t="s">
        <v>2</v>
      </c>
      <c r="E8" s="64" t="s">
        <v>6</v>
      </c>
      <c r="F8" s="64" t="s">
        <v>3</v>
      </c>
      <c r="G8" s="64" t="s">
        <v>4</v>
      </c>
      <c r="H8" s="64" t="s">
        <v>5</v>
      </c>
    </row>
    <row r="9" spans="1:12" s="376" customFormat="1" ht="72" customHeight="1">
      <c r="A9" s="191" t="s">
        <v>460</v>
      </c>
      <c r="B9" s="319" t="s">
        <v>745</v>
      </c>
      <c r="C9" s="319" t="s">
        <v>458</v>
      </c>
      <c r="D9" s="319" t="s">
        <v>459</v>
      </c>
      <c r="E9" s="319" t="s">
        <v>326</v>
      </c>
      <c r="F9" s="319">
        <v>100</v>
      </c>
      <c r="G9" s="320">
        <v>630000</v>
      </c>
      <c r="H9" s="320">
        <v>630000</v>
      </c>
      <c r="L9" s="377"/>
    </row>
    <row r="10" spans="1:12" ht="15" customHeight="1">
      <c r="A10" s="73"/>
      <c r="B10" s="73"/>
      <c r="C10" s="73"/>
      <c r="D10" s="73"/>
      <c r="E10" s="73"/>
      <c r="F10" s="73"/>
      <c r="G10" s="73"/>
      <c r="H10" s="73"/>
    </row>
    <row r="11" spans="1:12" ht="15" customHeight="1">
      <c r="A11" s="73"/>
      <c r="B11" s="73"/>
      <c r="C11" s="73"/>
      <c r="D11" s="73"/>
      <c r="E11" s="73"/>
      <c r="F11" s="73"/>
      <c r="G11" s="73"/>
      <c r="H11" s="73"/>
    </row>
    <row r="12" spans="1:12" ht="15" customHeight="1">
      <c r="A12" s="73"/>
      <c r="B12" s="73"/>
      <c r="C12" s="73"/>
      <c r="D12" s="73"/>
      <c r="E12" s="73"/>
      <c r="F12" s="73"/>
      <c r="G12" s="73"/>
      <c r="H12" s="73"/>
    </row>
    <row r="13" spans="1:12" ht="15" customHeight="1">
      <c r="A13" s="73"/>
      <c r="B13" s="73"/>
      <c r="C13" s="73"/>
      <c r="D13" s="73"/>
      <c r="E13" s="73"/>
      <c r="F13" s="73"/>
      <c r="G13" s="73"/>
      <c r="H13" s="73"/>
    </row>
    <row r="14" spans="1:12" ht="15" customHeight="1">
      <c r="A14" s="73"/>
      <c r="B14" s="73"/>
      <c r="C14" s="73"/>
      <c r="D14" s="73"/>
      <c r="E14" s="73"/>
      <c r="F14" s="73"/>
      <c r="G14" s="73"/>
      <c r="H14" s="73"/>
    </row>
    <row r="15" spans="1:12" ht="15" customHeight="1">
      <c r="A15" s="62" t="s">
        <v>142</v>
      </c>
      <c r="B15" s="73"/>
      <c r="C15" s="73"/>
      <c r="D15" s="73"/>
      <c r="E15" s="73"/>
      <c r="F15" s="73"/>
      <c r="G15" s="321">
        <f>SUM(G9:G14)</f>
        <v>630000</v>
      </c>
      <c r="H15" s="321">
        <f>SUM(H9:H14)</f>
        <v>630000</v>
      </c>
    </row>
    <row r="16" spans="1:12" ht="15" customHeight="1">
      <c r="A16" s="75"/>
      <c r="B16" s="75"/>
      <c r="C16" s="75"/>
      <c r="D16" s="75"/>
      <c r="E16" s="75"/>
      <c r="F16" s="75"/>
      <c r="G16" s="75"/>
      <c r="H16" s="75"/>
    </row>
    <row r="17" spans="1:5">
      <c r="A17" s="23" t="s">
        <v>136</v>
      </c>
      <c r="B17" s="23"/>
    </row>
    <row r="18" spans="1:5">
      <c r="A18" s="23"/>
      <c r="B18" s="23"/>
    </row>
    <row r="19" spans="1:5" s="169" customFormat="1" ht="25.5" customHeight="1">
      <c r="A19" s="378" t="s">
        <v>787</v>
      </c>
    </row>
    <row r="20" spans="1:5">
      <c r="A20" s="9"/>
      <c r="B20" s="9"/>
      <c r="E20" s="11"/>
    </row>
    <row r="21" spans="1:5">
      <c r="A21" s="12"/>
      <c r="B21" s="12"/>
      <c r="E21" s="14"/>
    </row>
  </sheetData>
  <mergeCells count="9">
    <mergeCell ref="G6:H6"/>
    <mergeCell ref="A1:H1"/>
    <mergeCell ref="A3:H3"/>
    <mergeCell ref="A4:H4"/>
    <mergeCell ref="A6:A7"/>
    <mergeCell ref="C6:C7"/>
    <mergeCell ref="D6:D7"/>
    <mergeCell ref="E6:F6"/>
    <mergeCell ref="B6:B7"/>
  </mergeCells>
  <phoneticPr fontId="0" type="noConversion"/>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ignoredErrors>
    <ignoredError sqref="A8:F8 G8:H8" numberStoredAsText="1"/>
  </ignoredErrors>
  <legacyDrawingHF r:id="rId2"/>
</worksheet>
</file>

<file path=xl/worksheets/sheet26.xml><?xml version="1.0" encoding="utf-8"?>
<worksheet xmlns="http://schemas.openxmlformats.org/spreadsheetml/2006/main" xmlns:r="http://schemas.openxmlformats.org/officeDocument/2006/relationships">
  <dimension ref="A1:C29"/>
  <sheetViews>
    <sheetView showGridLines="0" zoomScale="80" zoomScaleNormal="80" workbookViewId="0">
      <selection activeCell="K40" sqref="K40"/>
    </sheetView>
  </sheetViews>
  <sheetFormatPr baseColWidth="10" defaultColWidth="11.42578125" defaultRowHeight="13.5"/>
  <cols>
    <col min="1" max="1" width="42.28515625" style="29" customWidth="1"/>
    <col min="2" max="3" width="50.7109375" style="29" customWidth="1"/>
    <col min="4" max="16384" width="11.42578125" style="29"/>
  </cols>
  <sheetData>
    <row r="1" spans="1:3" ht="35.1" customHeight="1">
      <c r="A1" s="545" t="s">
        <v>87</v>
      </c>
      <c r="B1" s="546"/>
      <c r="C1" s="547"/>
    </row>
    <row r="2" spans="1:3" ht="6.75" customHeight="1"/>
    <row r="3" spans="1:3" s="30" customFormat="1" ht="15" customHeight="1">
      <c r="A3" s="548" t="s">
        <v>164</v>
      </c>
      <c r="B3" s="549"/>
      <c r="C3" s="550"/>
    </row>
    <row r="4" spans="1:3" s="30" customFormat="1" ht="6.75" customHeight="1"/>
    <row r="5" spans="1:3" s="30" customFormat="1" ht="15" customHeight="1">
      <c r="A5" s="548" t="s">
        <v>165</v>
      </c>
      <c r="B5" s="549"/>
      <c r="C5" s="550"/>
    </row>
    <row r="6" spans="1:3" s="30" customFormat="1" ht="6.75" customHeight="1"/>
    <row r="7" spans="1:3" s="30" customFormat="1" ht="15" customHeight="1">
      <c r="A7" s="539" t="s">
        <v>57</v>
      </c>
      <c r="B7" s="540"/>
      <c r="C7" s="541"/>
    </row>
    <row r="8" spans="1:3" s="30" customFormat="1" ht="6.75" customHeight="1">
      <c r="A8" s="551"/>
      <c r="B8" s="551"/>
      <c r="C8" s="551"/>
    </row>
    <row r="9" spans="1:3" s="30" customFormat="1" ht="15" customHeight="1">
      <c r="A9" s="31" t="s">
        <v>58</v>
      </c>
      <c r="B9" s="542"/>
      <c r="C9" s="543"/>
    </row>
    <row r="10" spans="1:3" s="30" customFormat="1" ht="15" customHeight="1">
      <c r="A10" s="31" t="s">
        <v>59</v>
      </c>
      <c r="B10" s="542"/>
      <c r="C10" s="543"/>
    </row>
    <row r="11" spans="1:3" s="30" customFormat="1" ht="15" customHeight="1">
      <c r="A11" s="31" t="s">
        <v>60</v>
      </c>
      <c r="B11" s="542"/>
      <c r="C11" s="543"/>
    </row>
    <row r="12" spans="1:3" s="30" customFormat="1" ht="15" customHeight="1">
      <c r="A12" s="31" t="s">
        <v>61</v>
      </c>
      <c r="B12" s="542"/>
      <c r="C12" s="543"/>
    </row>
    <row r="13" spans="1:3" s="30" customFormat="1" ht="15" customHeight="1">
      <c r="A13" s="32" t="s">
        <v>62</v>
      </c>
      <c r="B13" s="542"/>
      <c r="C13" s="543"/>
    </row>
    <row r="14" spans="1:3" s="30" customFormat="1" ht="33.6" customHeight="1">
      <c r="A14" s="32" t="s">
        <v>63</v>
      </c>
      <c r="B14" s="542"/>
      <c r="C14" s="544"/>
    </row>
    <row r="15" spans="1:3" s="30" customFormat="1" ht="33.6" customHeight="1">
      <c r="A15" s="32" t="s">
        <v>64</v>
      </c>
      <c r="B15" s="542"/>
      <c r="C15" s="543"/>
    </row>
    <row r="16" spans="1:3" s="30" customFormat="1" ht="33.6" customHeight="1">
      <c r="A16" s="32" t="s">
        <v>65</v>
      </c>
      <c r="B16" s="542"/>
      <c r="C16" s="543"/>
    </row>
    <row r="17" spans="1:3" s="30" customFormat="1" ht="6.75" customHeight="1"/>
    <row r="18" spans="1:3" s="30" customFormat="1" ht="15" customHeight="1">
      <c r="A18" s="539" t="s">
        <v>66</v>
      </c>
      <c r="B18" s="540"/>
      <c r="C18" s="541"/>
    </row>
    <row r="19" spans="1:3" s="30" customFormat="1" ht="28.9" customHeight="1">
      <c r="A19" s="33" t="s">
        <v>67</v>
      </c>
      <c r="B19" s="33" t="s">
        <v>68</v>
      </c>
      <c r="C19" s="34" t="s">
        <v>69</v>
      </c>
    </row>
    <row r="20" spans="1:3" s="30" customFormat="1" ht="15" customHeight="1">
      <c r="A20" s="35"/>
      <c r="B20" s="35"/>
      <c r="C20" s="36"/>
    </row>
    <row r="21" spans="1:3" s="30" customFormat="1" ht="6.75" customHeight="1"/>
    <row r="22" spans="1:3" s="30" customFormat="1" ht="15" customHeight="1">
      <c r="A22" s="539" t="s">
        <v>70</v>
      </c>
      <c r="B22" s="540"/>
      <c r="C22" s="541"/>
    </row>
    <row r="23" spans="1:3" s="30" customFormat="1" ht="15" customHeight="1">
      <c r="A23" s="33" t="s">
        <v>71</v>
      </c>
      <c r="B23" s="33" t="s">
        <v>72</v>
      </c>
      <c r="C23" s="34" t="s">
        <v>73</v>
      </c>
    </row>
    <row r="24" spans="1:3" s="30" customFormat="1" ht="15" customHeight="1">
      <c r="A24" s="35"/>
      <c r="B24" s="35"/>
      <c r="C24" s="36"/>
    </row>
    <row r="25" spans="1:3" s="30" customFormat="1" ht="6.75" customHeight="1"/>
    <row r="26" spans="1:3" s="30" customFormat="1" ht="15" customHeight="1">
      <c r="A26" s="539" t="s">
        <v>74</v>
      </c>
      <c r="B26" s="540"/>
      <c r="C26" s="541"/>
    </row>
    <row r="27" spans="1:3" s="30" customFormat="1" ht="15" customHeight="1">
      <c r="A27" s="33" t="s">
        <v>75</v>
      </c>
      <c r="B27" s="33" t="s">
        <v>76</v>
      </c>
      <c r="C27" s="34" t="s">
        <v>77</v>
      </c>
    </row>
    <row r="28" spans="1:3" s="30" customFormat="1" ht="34.9" customHeight="1">
      <c r="A28" s="37"/>
      <c r="B28" s="33"/>
      <c r="C28" s="36"/>
    </row>
    <row r="29" spans="1:3">
      <c r="A29" s="30"/>
      <c r="B29" s="30"/>
      <c r="C29" s="30"/>
    </row>
  </sheetData>
  <mergeCells count="16">
    <mergeCell ref="A1:C1"/>
    <mergeCell ref="A7:C7"/>
    <mergeCell ref="B9:C9"/>
    <mergeCell ref="B10:C10"/>
    <mergeCell ref="A3:C3"/>
    <mergeCell ref="A5:C5"/>
    <mergeCell ref="A8:C8"/>
    <mergeCell ref="A18:C18"/>
    <mergeCell ref="A22:C22"/>
    <mergeCell ref="A26:C26"/>
    <mergeCell ref="B11:C11"/>
    <mergeCell ref="B12:C12"/>
    <mergeCell ref="B13:C13"/>
    <mergeCell ref="B14:C14"/>
    <mergeCell ref="B15:C15"/>
    <mergeCell ref="B16:C16"/>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drawing r:id="rId2"/>
  <legacyDrawingHF r:id="rId3"/>
</worksheet>
</file>

<file path=xl/worksheets/sheet27.xml><?xml version="1.0" encoding="utf-8"?>
<worksheet xmlns="http://schemas.openxmlformats.org/spreadsheetml/2006/main" xmlns:r="http://schemas.openxmlformats.org/officeDocument/2006/relationships">
  <dimension ref="A1:D18"/>
  <sheetViews>
    <sheetView showGridLines="0" topLeftCell="A13" zoomScale="90" zoomScaleNormal="90" zoomScaleSheetLayoutView="70" workbookViewId="0">
      <selection activeCell="G9" sqref="G9"/>
    </sheetView>
  </sheetViews>
  <sheetFormatPr baseColWidth="10" defaultColWidth="12.5703125" defaultRowHeight="13.5"/>
  <cols>
    <col min="1" max="1" width="38.7109375" style="24" customWidth="1"/>
    <col min="2" max="2" width="18.5703125" style="25" customWidth="1"/>
    <col min="3" max="3" width="13.28515625" style="25" customWidth="1"/>
    <col min="4" max="4" width="92" style="25" customWidth="1"/>
    <col min="5" max="16384" width="12.5703125" style="25"/>
  </cols>
  <sheetData>
    <row r="1" spans="1:4" ht="35.1" customHeight="1">
      <c r="A1" s="385" t="s">
        <v>146</v>
      </c>
      <c r="B1" s="386"/>
      <c r="C1" s="386"/>
      <c r="D1" s="387"/>
    </row>
    <row r="2" spans="1:4" ht="7.5" customHeight="1">
      <c r="A2" s="26"/>
      <c r="B2" s="27"/>
      <c r="C2" s="27"/>
      <c r="D2" s="27"/>
    </row>
    <row r="3" spans="1:4" ht="20.100000000000001" customHeight="1">
      <c r="A3" s="388" t="s">
        <v>164</v>
      </c>
      <c r="B3" s="389"/>
      <c r="C3" s="389"/>
      <c r="D3" s="390"/>
    </row>
    <row r="4" spans="1:4" ht="20.100000000000001" customHeight="1">
      <c r="A4" s="388" t="s">
        <v>165</v>
      </c>
      <c r="B4" s="389"/>
      <c r="C4" s="389"/>
      <c r="D4" s="390"/>
    </row>
    <row r="5" spans="1:4" ht="25.9" customHeight="1">
      <c r="A5" s="552" t="s">
        <v>131</v>
      </c>
      <c r="B5" s="410" t="s">
        <v>125</v>
      </c>
      <c r="C5" s="554"/>
      <c r="D5" s="555" t="s">
        <v>11</v>
      </c>
    </row>
    <row r="6" spans="1:4" s="28" customFormat="1" ht="25.9" customHeight="1">
      <c r="A6" s="553"/>
      <c r="B6" s="133" t="s">
        <v>103</v>
      </c>
      <c r="C6" s="134" t="s">
        <v>16</v>
      </c>
      <c r="D6" s="556"/>
    </row>
    <row r="7" spans="1:4" s="324" customFormat="1" ht="69" customHeight="1">
      <c r="A7" s="322" t="s">
        <v>461</v>
      </c>
      <c r="B7" s="166">
        <v>12000000</v>
      </c>
      <c r="C7" s="166">
        <v>0</v>
      </c>
      <c r="D7" s="323" t="s">
        <v>462</v>
      </c>
    </row>
    <row r="8" spans="1:4" ht="231" customHeight="1">
      <c r="A8" s="322" t="s">
        <v>463</v>
      </c>
      <c r="B8" s="166">
        <v>12000000</v>
      </c>
      <c r="C8" s="166">
        <v>0</v>
      </c>
      <c r="D8" s="323" t="s">
        <v>464</v>
      </c>
    </row>
    <row r="9" spans="1:4" ht="307.5" customHeight="1">
      <c r="A9" s="322" t="s">
        <v>465</v>
      </c>
      <c r="B9" s="166">
        <v>31000000</v>
      </c>
      <c r="C9" s="166">
        <v>0</v>
      </c>
      <c r="D9" s="323" t="s">
        <v>466</v>
      </c>
    </row>
    <row r="10" spans="1:4" ht="105.75" customHeight="1">
      <c r="A10" s="325" t="s">
        <v>467</v>
      </c>
      <c r="B10" s="166">
        <v>12000000</v>
      </c>
      <c r="C10" s="166">
        <v>0</v>
      </c>
      <c r="D10" s="323" t="s">
        <v>468</v>
      </c>
    </row>
    <row r="11" spans="1:4" ht="212.25" customHeight="1">
      <c r="A11" s="325" t="s">
        <v>469</v>
      </c>
      <c r="B11" s="166">
        <v>15000000</v>
      </c>
      <c r="C11" s="166">
        <v>0</v>
      </c>
      <c r="D11" s="323" t="s">
        <v>470</v>
      </c>
    </row>
    <row r="12" spans="1:4" ht="20.25" customHeight="1">
      <c r="A12" s="109"/>
      <c r="B12" s="110"/>
      <c r="C12" s="110"/>
      <c r="D12" s="110"/>
    </row>
    <row r="13" spans="1:4" ht="20.25" customHeight="1">
      <c r="A13" s="109"/>
      <c r="B13" s="110"/>
      <c r="C13" s="110"/>
      <c r="D13" s="110"/>
    </row>
    <row r="14" spans="1:4" ht="20.25" customHeight="1">
      <c r="A14" s="111" t="s">
        <v>135</v>
      </c>
      <c r="B14" s="326">
        <f>SUM(B7:B13)</f>
        <v>82000000</v>
      </c>
      <c r="C14" s="326">
        <f>SUM(C7:C13)</f>
        <v>0</v>
      </c>
      <c r="D14" s="110"/>
    </row>
    <row r="15" spans="1:4" ht="20.25" customHeight="1">
      <c r="A15" s="109"/>
      <c r="B15" s="110"/>
      <c r="C15" s="110"/>
      <c r="D15" s="110"/>
    </row>
    <row r="16" spans="1:4">
      <c r="A16" s="23" t="s">
        <v>145</v>
      </c>
    </row>
    <row r="17" spans="1:3">
      <c r="A17" s="9"/>
      <c r="C17" s="11"/>
    </row>
    <row r="18" spans="1:3">
      <c r="A18" s="12"/>
      <c r="C18" s="14"/>
    </row>
  </sheetData>
  <mergeCells count="6">
    <mergeCell ref="A5:A6"/>
    <mergeCell ref="B5:C5"/>
    <mergeCell ref="D5:D6"/>
    <mergeCell ref="A1:D1"/>
    <mergeCell ref="A3:D3"/>
    <mergeCell ref="A4:D4"/>
  </mergeCells>
  <conditionalFormatting sqref="A3">
    <cfRule type="cellIs" dxfId="1" priority="2" stopIfTrue="1" operator="equal">
      <formula>"VAYA A LA HOJA INICIO Y SELECIONE LA UNIDAD RESPONSABLE CORRESPONDIENTE A ESTE INFORME"</formula>
    </cfRule>
  </conditionalFormatting>
  <conditionalFormatting sqref="A4">
    <cfRule type="cellIs" dxfId="0" priority="1" stopIfTrue="1" operator="equal">
      <formula>"VAYA A LA HOJA INICIO Y SELECIONE EL PERIODO CORRESPONDIENTE A ESTE INFORME"</formula>
    </cfRule>
  </conditionalFormatting>
  <dataValidations count="1">
    <dataValidation allowBlank="1" sqref="A3"/>
  </dataValidations>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legacyDrawingHF r:id="rId2"/>
</worksheet>
</file>

<file path=xl/worksheets/sheet28.xml><?xml version="1.0" encoding="utf-8"?>
<worksheet xmlns="http://schemas.openxmlformats.org/spreadsheetml/2006/main" xmlns:r="http://schemas.openxmlformats.org/officeDocument/2006/relationships">
  <dimension ref="A1:G128"/>
  <sheetViews>
    <sheetView showGridLines="0" zoomScaleNormal="100" zoomScaleSheetLayoutView="70" workbookViewId="0">
      <selection activeCell="M13" sqref="M13"/>
    </sheetView>
  </sheetViews>
  <sheetFormatPr baseColWidth="10" defaultColWidth="9.140625" defaultRowHeight="13.5"/>
  <cols>
    <col min="1" max="1" width="27.140625" style="1" customWidth="1"/>
    <col min="2" max="2" width="31.140625" style="1" customWidth="1"/>
    <col min="3" max="3" width="30" style="1" customWidth="1"/>
    <col min="4" max="4" width="11" style="1" customWidth="1"/>
    <col min="5" max="5" width="17.28515625" style="1" customWidth="1"/>
    <col min="6" max="7" width="15.7109375" style="1" customWidth="1"/>
    <col min="8" max="16384" width="9.140625" style="1"/>
  </cols>
  <sheetData>
    <row r="1" spans="1:7" ht="35.1" customHeight="1">
      <c r="A1" s="385" t="s">
        <v>31</v>
      </c>
      <c r="B1" s="386"/>
      <c r="C1" s="386"/>
      <c r="D1" s="386"/>
      <c r="E1" s="386"/>
      <c r="F1" s="386"/>
      <c r="G1" s="387"/>
    </row>
    <row r="2" spans="1:7" s="16" customFormat="1" ht="8.25" customHeight="1">
      <c r="A2" s="15"/>
      <c r="B2" s="15"/>
      <c r="C2" s="15"/>
      <c r="D2" s="15"/>
      <c r="E2" s="15"/>
      <c r="F2" s="15"/>
      <c r="G2" s="15"/>
    </row>
    <row r="3" spans="1:7" s="16" customFormat="1" ht="19.5" customHeight="1">
      <c r="A3" s="388" t="s">
        <v>164</v>
      </c>
      <c r="B3" s="389"/>
      <c r="C3" s="389"/>
      <c r="D3" s="389"/>
      <c r="E3" s="389"/>
      <c r="F3" s="389"/>
      <c r="G3" s="390"/>
    </row>
    <row r="4" spans="1:7" s="16" customFormat="1" ht="19.5" customHeight="1">
      <c r="A4" s="388" t="s">
        <v>165</v>
      </c>
      <c r="B4" s="389"/>
      <c r="C4" s="389"/>
      <c r="D4" s="389"/>
      <c r="E4" s="389"/>
      <c r="F4" s="389"/>
      <c r="G4" s="390"/>
    </row>
    <row r="5" spans="1:7" ht="9" customHeight="1"/>
    <row r="6" spans="1:7" ht="19.899999999999999" customHeight="1">
      <c r="A6" s="383" t="s">
        <v>33</v>
      </c>
      <c r="B6" s="383" t="s">
        <v>32</v>
      </c>
      <c r="C6" s="383" t="s">
        <v>11</v>
      </c>
      <c r="D6" s="383" t="s">
        <v>34</v>
      </c>
      <c r="E6" s="410" t="s">
        <v>101</v>
      </c>
      <c r="F6" s="411"/>
      <c r="G6" s="479"/>
    </row>
    <row r="7" spans="1:7" s="17" customFormat="1" ht="36" customHeight="1">
      <c r="A7" s="384"/>
      <c r="B7" s="384"/>
      <c r="C7" s="384"/>
      <c r="D7" s="384"/>
      <c r="E7" s="116" t="s">
        <v>104</v>
      </c>
      <c r="F7" s="116" t="s">
        <v>144</v>
      </c>
      <c r="G7" s="116" t="s">
        <v>35</v>
      </c>
    </row>
    <row r="8" spans="1:7">
      <c r="A8" s="18" t="s">
        <v>0</v>
      </c>
      <c r="B8" s="18" t="s">
        <v>1</v>
      </c>
      <c r="C8" s="327" t="s">
        <v>2</v>
      </c>
      <c r="D8" s="18" t="s">
        <v>6</v>
      </c>
      <c r="E8" s="18" t="s">
        <v>3</v>
      </c>
      <c r="F8" s="18" t="s">
        <v>4</v>
      </c>
      <c r="G8" s="18" t="s">
        <v>5</v>
      </c>
    </row>
    <row r="9" spans="1:7" ht="59.25" customHeight="1">
      <c r="A9" s="334" t="s">
        <v>471</v>
      </c>
      <c r="B9" s="334" t="s">
        <v>472</v>
      </c>
      <c r="C9" s="334" t="s">
        <v>473</v>
      </c>
      <c r="D9" s="245">
        <v>0</v>
      </c>
      <c r="E9" s="167">
        <v>389230.94594594592</v>
      </c>
      <c r="F9" s="328">
        <v>0</v>
      </c>
      <c r="G9" s="328">
        <v>0</v>
      </c>
    </row>
    <row r="10" spans="1:7" ht="72">
      <c r="A10" s="334" t="s">
        <v>474</v>
      </c>
      <c r="B10" s="334" t="s">
        <v>475</v>
      </c>
      <c r="C10" s="335" t="s">
        <v>476</v>
      </c>
      <c r="D10" s="245">
        <v>0</v>
      </c>
      <c r="E10" s="167">
        <v>389230.94594594592</v>
      </c>
      <c r="F10" s="328">
        <v>0</v>
      </c>
      <c r="G10" s="328">
        <v>0</v>
      </c>
    </row>
    <row r="11" spans="1:7" ht="72">
      <c r="A11" s="334" t="s">
        <v>477</v>
      </c>
      <c r="B11" s="334" t="s">
        <v>478</v>
      </c>
      <c r="C11" s="335" t="s">
        <v>476</v>
      </c>
      <c r="D11" s="245">
        <v>0</v>
      </c>
      <c r="E11" s="167">
        <v>389230.94594594592</v>
      </c>
      <c r="F11" s="328">
        <v>0</v>
      </c>
      <c r="G11" s="328">
        <v>0</v>
      </c>
    </row>
    <row r="12" spans="1:7" ht="72">
      <c r="A12" s="334" t="s">
        <v>479</v>
      </c>
      <c r="B12" s="334" t="s">
        <v>480</v>
      </c>
      <c r="C12" s="335" t="s">
        <v>476</v>
      </c>
      <c r="D12" s="245">
        <v>0</v>
      </c>
      <c r="E12" s="167">
        <v>389230.94594594592</v>
      </c>
      <c r="F12" s="328">
        <v>0</v>
      </c>
      <c r="G12" s="328">
        <v>0</v>
      </c>
    </row>
    <row r="13" spans="1:7" ht="72">
      <c r="A13" s="334" t="s">
        <v>481</v>
      </c>
      <c r="B13" s="334" t="s">
        <v>739</v>
      </c>
      <c r="C13" s="335" t="s">
        <v>476</v>
      </c>
      <c r="D13" s="245">
        <v>0</v>
      </c>
      <c r="E13" s="167">
        <v>389230.94594594592</v>
      </c>
      <c r="F13" s="328">
        <v>0</v>
      </c>
      <c r="G13" s="328">
        <v>0</v>
      </c>
    </row>
    <row r="14" spans="1:7" ht="72">
      <c r="A14" s="334" t="s">
        <v>482</v>
      </c>
      <c r="B14" s="334" t="s">
        <v>483</v>
      </c>
      <c r="C14" s="335" t="s">
        <v>476</v>
      </c>
      <c r="D14" s="245">
        <v>0</v>
      </c>
      <c r="E14" s="167">
        <v>389230.94594594592</v>
      </c>
      <c r="F14" s="328">
        <v>0</v>
      </c>
      <c r="G14" s="328">
        <v>0</v>
      </c>
    </row>
    <row r="15" spans="1:7" ht="72">
      <c r="A15" s="334" t="s">
        <v>484</v>
      </c>
      <c r="B15" s="334" t="s">
        <v>485</v>
      </c>
      <c r="C15" s="335" t="s">
        <v>476</v>
      </c>
      <c r="D15" s="245">
        <v>0</v>
      </c>
      <c r="E15" s="167">
        <v>389230.94594594592</v>
      </c>
      <c r="F15" s="328">
        <v>0</v>
      </c>
      <c r="G15" s="328">
        <v>0</v>
      </c>
    </row>
    <row r="16" spans="1:7" ht="72">
      <c r="A16" s="334" t="s">
        <v>486</v>
      </c>
      <c r="B16" s="334" t="s">
        <v>487</v>
      </c>
      <c r="C16" s="335" t="s">
        <v>476</v>
      </c>
      <c r="D16" s="245">
        <v>0</v>
      </c>
      <c r="E16" s="167">
        <v>389230.94594594592</v>
      </c>
      <c r="F16" s="328">
        <v>0</v>
      </c>
      <c r="G16" s="328">
        <v>0</v>
      </c>
    </row>
    <row r="17" spans="1:7" ht="72">
      <c r="A17" s="334" t="s">
        <v>488</v>
      </c>
      <c r="B17" s="334" t="s">
        <v>489</v>
      </c>
      <c r="C17" s="335" t="s">
        <v>476</v>
      </c>
      <c r="D17" s="245">
        <v>0</v>
      </c>
      <c r="E17" s="167">
        <v>389230.94594594592</v>
      </c>
      <c r="F17" s="328">
        <v>0</v>
      </c>
      <c r="G17" s="328">
        <v>0</v>
      </c>
    </row>
    <row r="18" spans="1:7" ht="72">
      <c r="A18" s="334" t="s">
        <v>490</v>
      </c>
      <c r="B18" s="334" t="s">
        <v>491</v>
      </c>
      <c r="C18" s="335" t="s">
        <v>476</v>
      </c>
      <c r="D18" s="245">
        <v>0</v>
      </c>
      <c r="E18" s="167">
        <v>389230.94594594592</v>
      </c>
      <c r="F18" s="328">
        <v>0</v>
      </c>
      <c r="G18" s="328">
        <v>0</v>
      </c>
    </row>
    <row r="19" spans="1:7" ht="72">
      <c r="A19" s="334" t="s">
        <v>492</v>
      </c>
      <c r="B19" s="334" t="s">
        <v>493</v>
      </c>
      <c r="C19" s="335" t="s">
        <v>476</v>
      </c>
      <c r="D19" s="245">
        <v>0</v>
      </c>
      <c r="E19" s="167">
        <v>389230.94594594592</v>
      </c>
      <c r="F19" s="328">
        <v>0</v>
      </c>
      <c r="G19" s="328">
        <v>0</v>
      </c>
    </row>
    <row r="20" spans="1:7" ht="81.75" customHeight="1">
      <c r="A20" s="334" t="s">
        <v>494</v>
      </c>
      <c r="B20" s="334" t="s">
        <v>495</v>
      </c>
      <c r="C20" s="335" t="s">
        <v>496</v>
      </c>
      <c r="D20" s="245">
        <v>0</v>
      </c>
      <c r="E20" s="167">
        <v>389230.94594594592</v>
      </c>
      <c r="F20" s="328">
        <v>0</v>
      </c>
      <c r="G20" s="328">
        <v>0</v>
      </c>
    </row>
    <row r="21" spans="1:7" ht="77.25" customHeight="1">
      <c r="A21" s="334" t="s">
        <v>497</v>
      </c>
      <c r="B21" s="334" t="s">
        <v>498</v>
      </c>
      <c r="C21" s="335" t="s">
        <v>476</v>
      </c>
      <c r="D21" s="245">
        <v>0</v>
      </c>
      <c r="E21" s="167">
        <v>389230.94594594592</v>
      </c>
      <c r="F21" s="328">
        <v>0</v>
      </c>
      <c r="G21" s="328">
        <v>0</v>
      </c>
    </row>
    <row r="22" spans="1:7" ht="72">
      <c r="A22" s="334" t="s">
        <v>499</v>
      </c>
      <c r="B22" s="334" t="s">
        <v>500</v>
      </c>
      <c r="C22" s="335" t="s">
        <v>476</v>
      </c>
      <c r="D22" s="245">
        <v>0</v>
      </c>
      <c r="E22" s="167">
        <v>389230.94594594592</v>
      </c>
      <c r="F22" s="328">
        <v>0</v>
      </c>
      <c r="G22" s="328">
        <v>0</v>
      </c>
    </row>
    <row r="23" spans="1:7" ht="72">
      <c r="A23" s="334" t="s">
        <v>501</v>
      </c>
      <c r="B23" s="334" t="s">
        <v>502</v>
      </c>
      <c r="C23" s="335" t="s">
        <v>476</v>
      </c>
      <c r="D23" s="245">
        <v>0</v>
      </c>
      <c r="E23" s="167">
        <v>389230.94594594592</v>
      </c>
      <c r="F23" s="328">
        <v>0</v>
      </c>
      <c r="G23" s="328">
        <v>0</v>
      </c>
    </row>
    <row r="24" spans="1:7" ht="72">
      <c r="A24" s="334" t="s">
        <v>503</v>
      </c>
      <c r="B24" s="334" t="s">
        <v>504</v>
      </c>
      <c r="C24" s="335" t="s">
        <v>476</v>
      </c>
      <c r="D24" s="245">
        <v>0</v>
      </c>
      <c r="E24" s="167">
        <v>389230.94594594592</v>
      </c>
      <c r="F24" s="328">
        <v>0</v>
      </c>
      <c r="G24" s="328">
        <v>0</v>
      </c>
    </row>
    <row r="25" spans="1:7" ht="72">
      <c r="A25" s="334" t="s">
        <v>505</v>
      </c>
      <c r="B25" s="334" t="s">
        <v>506</v>
      </c>
      <c r="C25" s="335" t="s">
        <v>476</v>
      </c>
      <c r="D25" s="245">
        <v>0</v>
      </c>
      <c r="E25" s="167">
        <v>389230.94594594592</v>
      </c>
      <c r="F25" s="328">
        <v>0</v>
      </c>
      <c r="G25" s="328">
        <v>0</v>
      </c>
    </row>
    <row r="26" spans="1:7" ht="72">
      <c r="A26" s="334" t="s">
        <v>507</v>
      </c>
      <c r="B26" s="334" t="s">
        <v>508</v>
      </c>
      <c r="C26" s="335" t="s">
        <v>476</v>
      </c>
      <c r="D26" s="245">
        <v>0</v>
      </c>
      <c r="E26" s="167">
        <v>389230.94594594592</v>
      </c>
      <c r="F26" s="328">
        <v>0</v>
      </c>
      <c r="G26" s="328">
        <v>0</v>
      </c>
    </row>
    <row r="27" spans="1:7" ht="75" customHeight="1">
      <c r="A27" s="334" t="s">
        <v>509</v>
      </c>
      <c r="B27" s="334" t="s">
        <v>478</v>
      </c>
      <c r="C27" s="335" t="s">
        <v>476</v>
      </c>
      <c r="D27" s="245">
        <v>0.05</v>
      </c>
      <c r="E27" s="167">
        <v>389230.94594594592</v>
      </c>
      <c r="F27" s="328">
        <v>0</v>
      </c>
      <c r="G27" s="328">
        <v>0</v>
      </c>
    </row>
    <row r="28" spans="1:7" ht="77.25" customHeight="1">
      <c r="A28" s="334" t="s">
        <v>510</v>
      </c>
      <c r="B28" s="334" t="s">
        <v>511</v>
      </c>
      <c r="C28" s="335" t="s">
        <v>476</v>
      </c>
      <c r="D28" s="245">
        <v>0.05</v>
      </c>
      <c r="E28" s="167">
        <v>389230.94594594592</v>
      </c>
      <c r="F28" s="328">
        <v>0</v>
      </c>
      <c r="G28" s="328">
        <v>0</v>
      </c>
    </row>
    <row r="29" spans="1:7" ht="32.25" customHeight="1">
      <c r="A29" s="334" t="s">
        <v>512</v>
      </c>
      <c r="B29" s="334" t="s">
        <v>513</v>
      </c>
      <c r="C29" s="335" t="s">
        <v>514</v>
      </c>
      <c r="D29" s="245">
        <v>0</v>
      </c>
      <c r="E29" s="167">
        <v>389230.94594594592</v>
      </c>
      <c r="F29" s="328">
        <v>0</v>
      </c>
      <c r="G29" s="328">
        <v>0</v>
      </c>
    </row>
    <row r="30" spans="1:7" ht="48.75" customHeight="1">
      <c r="A30" s="334" t="s">
        <v>515</v>
      </c>
      <c r="B30" s="334" t="s">
        <v>516</v>
      </c>
      <c r="C30" s="334" t="s">
        <v>517</v>
      </c>
      <c r="D30" s="245">
        <v>0</v>
      </c>
      <c r="E30" s="167">
        <v>389230.94594594592</v>
      </c>
      <c r="F30" s="328">
        <v>0</v>
      </c>
      <c r="G30" s="328">
        <v>0</v>
      </c>
    </row>
    <row r="31" spans="1:7" ht="48">
      <c r="A31" s="334" t="s">
        <v>518</v>
      </c>
      <c r="B31" s="191" t="s">
        <v>519</v>
      </c>
      <c r="C31" s="334" t="s">
        <v>520</v>
      </c>
      <c r="D31" s="245">
        <v>0</v>
      </c>
      <c r="E31" s="167">
        <v>389230.94594594592</v>
      </c>
      <c r="F31" s="328">
        <v>0</v>
      </c>
      <c r="G31" s="328">
        <v>0</v>
      </c>
    </row>
    <row r="32" spans="1:7" ht="53.25" customHeight="1">
      <c r="A32" s="334" t="s">
        <v>521</v>
      </c>
      <c r="B32" s="191" t="s">
        <v>519</v>
      </c>
      <c r="C32" s="334" t="s">
        <v>520</v>
      </c>
      <c r="D32" s="245">
        <v>0</v>
      </c>
      <c r="E32" s="167">
        <v>389230.94594594592</v>
      </c>
      <c r="F32" s="328">
        <v>0</v>
      </c>
      <c r="G32" s="328">
        <v>0</v>
      </c>
    </row>
    <row r="33" spans="1:7" ht="48">
      <c r="A33" s="334" t="s">
        <v>522</v>
      </c>
      <c r="B33" s="191" t="s">
        <v>519</v>
      </c>
      <c r="C33" s="334" t="s">
        <v>520</v>
      </c>
      <c r="D33" s="245">
        <v>0</v>
      </c>
      <c r="E33" s="167">
        <v>389230.94594594592</v>
      </c>
      <c r="F33" s="328">
        <v>0</v>
      </c>
      <c r="G33" s="328">
        <v>0</v>
      </c>
    </row>
    <row r="34" spans="1:7" ht="64.5" customHeight="1">
      <c r="A34" s="334" t="s">
        <v>523</v>
      </c>
      <c r="B34" s="191" t="s">
        <v>524</v>
      </c>
      <c r="C34" s="334" t="s">
        <v>525</v>
      </c>
      <c r="D34" s="245">
        <v>0</v>
      </c>
      <c r="E34" s="167">
        <v>389230.94594594592</v>
      </c>
      <c r="F34" s="328">
        <v>0</v>
      </c>
      <c r="G34" s="328">
        <v>0</v>
      </c>
    </row>
    <row r="35" spans="1:7" ht="48">
      <c r="A35" s="334" t="s">
        <v>526</v>
      </c>
      <c r="B35" s="191" t="s">
        <v>519</v>
      </c>
      <c r="C35" s="334" t="s">
        <v>520</v>
      </c>
      <c r="D35" s="245">
        <v>0</v>
      </c>
      <c r="E35" s="167">
        <v>389230.94594594592</v>
      </c>
      <c r="F35" s="328">
        <v>0</v>
      </c>
      <c r="G35" s="328">
        <v>0</v>
      </c>
    </row>
    <row r="36" spans="1:7" ht="126.75" customHeight="1">
      <c r="A36" s="334" t="s">
        <v>527</v>
      </c>
      <c r="B36" s="334" t="s">
        <v>528</v>
      </c>
      <c r="C36" s="335" t="s">
        <v>529</v>
      </c>
      <c r="D36" s="245">
        <v>0</v>
      </c>
      <c r="E36" s="167">
        <v>389230.94594594592</v>
      </c>
      <c r="F36" s="328">
        <v>0</v>
      </c>
      <c r="G36" s="328">
        <v>0</v>
      </c>
    </row>
    <row r="37" spans="1:7" ht="127.5" customHeight="1">
      <c r="A37" s="334" t="s">
        <v>530</v>
      </c>
      <c r="B37" s="334" t="s">
        <v>531</v>
      </c>
      <c r="C37" s="335" t="s">
        <v>529</v>
      </c>
      <c r="D37" s="245">
        <v>0</v>
      </c>
      <c r="E37" s="167">
        <v>389230.94594594592</v>
      </c>
      <c r="F37" s="328">
        <v>0</v>
      </c>
      <c r="G37" s="328">
        <v>0</v>
      </c>
    </row>
    <row r="38" spans="1:7" ht="102" customHeight="1">
      <c r="A38" s="334" t="s">
        <v>532</v>
      </c>
      <c r="B38" s="334" t="s">
        <v>533</v>
      </c>
      <c r="C38" s="335" t="s">
        <v>534</v>
      </c>
      <c r="D38" s="245">
        <v>0</v>
      </c>
      <c r="E38" s="167">
        <v>389230.94594594592</v>
      </c>
      <c r="F38" s="328">
        <v>0</v>
      </c>
      <c r="G38" s="328">
        <v>0</v>
      </c>
    </row>
    <row r="39" spans="1:7" ht="120">
      <c r="A39" s="334" t="s">
        <v>535</v>
      </c>
      <c r="B39" s="334" t="s">
        <v>536</v>
      </c>
      <c r="C39" s="335" t="s">
        <v>529</v>
      </c>
      <c r="D39" s="245">
        <v>0</v>
      </c>
      <c r="E39" s="167">
        <v>389230.94594594592</v>
      </c>
      <c r="F39" s="328">
        <v>0</v>
      </c>
      <c r="G39" s="328">
        <v>0</v>
      </c>
    </row>
    <row r="40" spans="1:7" ht="108">
      <c r="A40" s="334" t="s">
        <v>537</v>
      </c>
      <c r="B40" s="334" t="s">
        <v>538</v>
      </c>
      <c r="C40" s="335" t="s">
        <v>539</v>
      </c>
      <c r="D40" s="245">
        <v>0</v>
      </c>
      <c r="E40" s="167">
        <v>389230.94594594592</v>
      </c>
      <c r="F40" s="328">
        <v>0</v>
      </c>
      <c r="G40" s="328">
        <v>0</v>
      </c>
    </row>
    <row r="41" spans="1:7" ht="87.75" customHeight="1">
      <c r="A41" s="334" t="s">
        <v>540</v>
      </c>
      <c r="B41" s="334" t="s">
        <v>541</v>
      </c>
      <c r="C41" s="335" t="s">
        <v>542</v>
      </c>
      <c r="D41" s="245">
        <v>0</v>
      </c>
      <c r="E41" s="167">
        <v>389230.94594594592</v>
      </c>
      <c r="F41" s="328">
        <v>0</v>
      </c>
      <c r="G41" s="328">
        <v>0</v>
      </c>
    </row>
    <row r="42" spans="1:7" ht="180" customHeight="1">
      <c r="A42" s="334" t="s">
        <v>543</v>
      </c>
      <c r="B42" s="334" t="s">
        <v>544</v>
      </c>
      <c r="C42" s="335" t="s">
        <v>545</v>
      </c>
      <c r="D42" s="245">
        <v>0</v>
      </c>
      <c r="E42" s="167">
        <v>389230.94594594592</v>
      </c>
      <c r="F42" s="328">
        <v>0</v>
      </c>
      <c r="G42" s="328">
        <v>0</v>
      </c>
    </row>
    <row r="43" spans="1:7" ht="112.5" customHeight="1">
      <c r="A43" s="334" t="s">
        <v>546</v>
      </c>
      <c r="B43" s="334" t="s">
        <v>538</v>
      </c>
      <c r="C43" s="335" t="s">
        <v>539</v>
      </c>
      <c r="D43" s="245">
        <v>0</v>
      </c>
      <c r="E43" s="167">
        <v>389230.94594594592</v>
      </c>
      <c r="F43" s="328">
        <v>0</v>
      </c>
      <c r="G43" s="328">
        <v>0</v>
      </c>
    </row>
    <row r="44" spans="1:7" ht="27" customHeight="1">
      <c r="A44" s="334" t="s">
        <v>547</v>
      </c>
      <c r="B44" s="334" t="s">
        <v>548</v>
      </c>
      <c r="C44" s="334" t="s">
        <v>549</v>
      </c>
      <c r="D44" s="245">
        <v>0</v>
      </c>
      <c r="E44" s="167">
        <v>389230.94594594592</v>
      </c>
      <c r="F44" s="328">
        <v>0</v>
      </c>
      <c r="G44" s="328">
        <v>0</v>
      </c>
    </row>
    <row r="45" spans="1:7" ht="24" customHeight="1">
      <c r="A45" s="334" t="s">
        <v>550</v>
      </c>
      <c r="B45" s="334" t="s">
        <v>551</v>
      </c>
      <c r="C45" s="334" t="s">
        <v>549</v>
      </c>
      <c r="D45" s="245">
        <v>0</v>
      </c>
      <c r="E45" s="167">
        <v>389230.94594594592</v>
      </c>
      <c r="F45" s="328">
        <v>0</v>
      </c>
      <c r="G45" s="328">
        <v>0</v>
      </c>
    </row>
    <row r="46" spans="1:7" ht="38.25" customHeight="1">
      <c r="A46" s="334" t="s">
        <v>552</v>
      </c>
      <c r="B46" s="334" t="s">
        <v>553</v>
      </c>
      <c r="C46" s="334" t="s">
        <v>554</v>
      </c>
      <c r="D46" s="245">
        <v>0</v>
      </c>
      <c r="E46" s="167">
        <v>389230.94594594592</v>
      </c>
      <c r="F46" s="328">
        <v>0</v>
      </c>
      <c r="G46" s="328">
        <v>0</v>
      </c>
    </row>
    <row r="47" spans="1:7" ht="30" customHeight="1">
      <c r="A47" s="334" t="s">
        <v>555</v>
      </c>
      <c r="B47" s="334" t="s">
        <v>556</v>
      </c>
      <c r="C47" s="334" t="s">
        <v>557</v>
      </c>
      <c r="D47" s="245">
        <v>0</v>
      </c>
      <c r="E47" s="167">
        <v>389230.94594594592</v>
      </c>
      <c r="F47" s="328">
        <v>0</v>
      </c>
      <c r="G47" s="328">
        <v>0</v>
      </c>
    </row>
    <row r="48" spans="1:7" ht="45" customHeight="1">
      <c r="A48" s="334" t="s">
        <v>558</v>
      </c>
      <c r="B48" s="334" t="s">
        <v>559</v>
      </c>
      <c r="C48" s="334" t="s">
        <v>560</v>
      </c>
      <c r="D48" s="245">
        <v>0</v>
      </c>
      <c r="E48" s="167">
        <v>389230.94594594592</v>
      </c>
      <c r="F48" s="328">
        <v>0</v>
      </c>
      <c r="G48" s="328">
        <v>0</v>
      </c>
    </row>
    <row r="49" spans="1:7" ht="24">
      <c r="A49" s="334" t="s">
        <v>561</v>
      </c>
      <c r="B49" s="334" t="s">
        <v>562</v>
      </c>
      <c r="C49" s="334" t="s">
        <v>549</v>
      </c>
      <c r="D49" s="245">
        <v>0</v>
      </c>
      <c r="E49" s="167">
        <v>389230.94594594592</v>
      </c>
      <c r="F49" s="328">
        <v>0</v>
      </c>
      <c r="G49" s="328">
        <v>0</v>
      </c>
    </row>
    <row r="50" spans="1:7" ht="24">
      <c r="A50" s="334" t="s">
        <v>563</v>
      </c>
      <c r="B50" s="334" t="s">
        <v>564</v>
      </c>
      <c r="C50" s="334" t="s">
        <v>549</v>
      </c>
      <c r="D50" s="245">
        <v>0</v>
      </c>
      <c r="E50" s="167">
        <v>389230.94594594592</v>
      </c>
      <c r="F50" s="328">
        <v>0</v>
      </c>
      <c r="G50" s="328">
        <v>0</v>
      </c>
    </row>
    <row r="51" spans="1:7" ht="48">
      <c r="A51" s="334" t="s">
        <v>565</v>
      </c>
      <c r="B51" s="334" t="s">
        <v>566</v>
      </c>
      <c r="C51" s="334" t="s">
        <v>549</v>
      </c>
      <c r="D51" s="245">
        <v>0</v>
      </c>
      <c r="E51" s="167">
        <v>389230.94594594592</v>
      </c>
      <c r="F51" s="328">
        <v>0</v>
      </c>
      <c r="G51" s="328">
        <v>0</v>
      </c>
    </row>
    <row r="52" spans="1:7" ht="21" customHeight="1">
      <c r="A52" s="334" t="s">
        <v>567</v>
      </c>
      <c r="B52" s="334" t="s">
        <v>568</v>
      </c>
      <c r="C52" s="334" t="s">
        <v>549</v>
      </c>
      <c r="D52" s="245">
        <v>0</v>
      </c>
      <c r="E52" s="167">
        <v>389230.94594594592</v>
      </c>
      <c r="F52" s="328">
        <v>0</v>
      </c>
      <c r="G52" s="328">
        <v>0</v>
      </c>
    </row>
    <row r="53" spans="1:7" ht="21" customHeight="1">
      <c r="A53" s="334" t="s">
        <v>569</v>
      </c>
      <c r="B53" s="334" t="s">
        <v>570</v>
      </c>
      <c r="C53" s="334" t="s">
        <v>549</v>
      </c>
      <c r="D53" s="245">
        <v>0</v>
      </c>
      <c r="E53" s="167">
        <v>389230.94594594592</v>
      </c>
      <c r="F53" s="328">
        <v>0</v>
      </c>
      <c r="G53" s="328">
        <v>0</v>
      </c>
    </row>
    <row r="54" spans="1:7" ht="40.5" customHeight="1">
      <c r="A54" s="334" t="s">
        <v>571</v>
      </c>
      <c r="B54" s="334" t="s">
        <v>572</v>
      </c>
      <c r="C54" s="334" t="s">
        <v>573</v>
      </c>
      <c r="D54" s="245">
        <v>0</v>
      </c>
      <c r="E54" s="167">
        <v>389230.94594594592</v>
      </c>
      <c r="F54" s="328">
        <v>0</v>
      </c>
      <c r="G54" s="328">
        <v>0</v>
      </c>
    </row>
    <row r="55" spans="1:7" ht="45" customHeight="1">
      <c r="A55" s="334" t="s">
        <v>574</v>
      </c>
      <c r="B55" s="334" t="s">
        <v>572</v>
      </c>
      <c r="C55" s="334" t="s">
        <v>573</v>
      </c>
      <c r="D55" s="245">
        <v>0</v>
      </c>
      <c r="E55" s="167">
        <v>389230.94594594592</v>
      </c>
      <c r="F55" s="328">
        <v>0</v>
      </c>
      <c r="G55" s="328">
        <v>0</v>
      </c>
    </row>
    <row r="56" spans="1:7" ht="40.5" customHeight="1">
      <c r="A56" s="334" t="s">
        <v>575</v>
      </c>
      <c r="B56" s="334" t="s">
        <v>576</v>
      </c>
      <c r="C56" s="334" t="s">
        <v>740</v>
      </c>
      <c r="D56" s="245">
        <v>0</v>
      </c>
      <c r="E56" s="167">
        <v>389230.94594594592</v>
      </c>
      <c r="F56" s="328">
        <v>0</v>
      </c>
      <c r="G56" s="328">
        <v>0</v>
      </c>
    </row>
    <row r="57" spans="1:7" ht="51.75" customHeight="1">
      <c r="A57" s="334" t="s">
        <v>577</v>
      </c>
      <c r="B57" s="334" t="s">
        <v>742</v>
      </c>
      <c r="C57" s="334" t="s">
        <v>741</v>
      </c>
      <c r="D57" s="245">
        <v>0</v>
      </c>
      <c r="E57" s="167">
        <v>389230.94594594592</v>
      </c>
      <c r="F57" s="328">
        <v>0</v>
      </c>
      <c r="G57" s="328">
        <v>0</v>
      </c>
    </row>
    <row r="58" spans="1:7" ht="38.25" customHeight="1">
      <c r="A58" s="334" t="s">
        <v>578</v>
      </c>
      <c r="B58" s="334" t="s">
        <v>579</v>
      </c>
      <c r="C58" s="334" t="s">
        <v>580</v>
      </c>
      <c r="D58" s="245">
        <v>0</v>
      </c>
      <c r="E58" s="167">
        <v>389230.94594594592</v>
      </c>
      <c r="F58" s="328">
        <v>0</v>
      </c>
      <c r="G58" s="328">
        <v>0</v>
      </c>
    </row>
    <row r="59" spans="1:7" ht="38.25" customHeight="1">
      <c r="A59" s="334" t="s">
        <v>581</v>
      </c>
      <c r="B59" s="334" t="s">
        <v>582</v>
      </c>
      <c r="C59" s="334" t="s">
        <v>583</v>
      </c>
      <c r="D59" s="245">
        <v>0</v>
      </c>
      <c r="E59" s="167">
        <v>389230.94594594592</v>
      </c>
      <c r="F59" s="328">
        <v>0</v>
      </c>
      <c r="G59" s="328">
        <v>0</v>
      </c>
    </row>
    <row r="60" spans="1:7" ht="38.25" customHeight="1">
      <c r="A60" s="334" t="s">
        <v>584</v>
      </c>
      <c r="B60" s="334" t="s">
        <v>585</v>
      </c>
      <c r="C60" s="334" t="s">
        <v>583</v>
      </c>
      <c r="D60" s="245">
        <v>0</v>
      </c>
      <c r="E60" s="167">
        <v>389230.94594594592</v>
      </c>
      <c r="F60" s="328">
        <v>0</v>
      </c>
      <c r="G60" s="328">
        <v>0</v>
      </c>
    </row>
    <row r="61" spans="1:7" ht="38.25" customHeight="1">
      <c r="A61" s="334" t="s">
        <v>586</v>
      </c>
      <c r="B61" s="334" t="s">
        <v>587</v>
      </c>
      <c r="C61" s="334" t="s">
        <v>583</v>
      </c>
      <c r="D61" s="245">
        <v>0</v>
      </c>
      <c r="E61" s="167">
        <v>389230.94594594592</v>
      </c>
      <c r="F61" s="328">
        <v>0</v>
      </c>
      <c r="G61" s="328">
        <v>0</v>
      </c>
    </row>
    <row r="62" spans="1:7" ht="45" customHeight="1">
      <c r="A62" s="334" t="s">
        <v>588</v>
      </c>
      <c r="B62" s="334" t="s">
        <v>589</v>
      </c>
      <c r="C62" s="334" t="s">
        <v>583</v>
      </c>
      <c r="D62" s="245">
        <v>0</v>
      </c>
      <c r="E62" s="167">
        <v>389230.94594594592</v>
      </c>
      <c r="F62" s="328">
        <v>0</v>
      </c>
      <c r="G62" s="328">
        <v>0</v>
      </c>
    </row>
    <row r="63" spans="1:7" ht="45" customHeight="1">
      <c r="A63" s="334" t="s">
        <v>590</v>
      </c>
      <c r="B63" s="334" t="s">
        <v>591</v>
      </c>
      <c r="C63" s="334" t="s">
        <v>583</v>
      </c>
      <c r="D63" s="245">
        <v>0</v>
      </c>
      <c r="E63" s="167">
        <v>389230.94594594592</v>
      </c>
      <c r="F63" s="328">
        <v>0</v>
      </c>
      <c r="G63" s="328">
        <v>0</v>
      </c>
    </row>
    <row r="64" spans="1:7" ht="45" customHeight="1">
      <c r="A64" s="334" t="s">
        <v>592</v>
      </c>
      <c r="B64" s="334" t="s">
        <v>593</v>
      </c>
      <c r="C64" s="334" t="s">
        <v>583</v>
      </c>
      <c r="D64" s="245">
        <v>0</v>
      </c>
      <c r="E64" s="167">
        <v>389230.94594594592</v>
      </c>
      <c r="F64" s="328">
        <v>0</v>
      </c>
      <c r="G64" s="328">
        <v>0</v>
      </c>
    </row>
    <row r="65" spans="1:7" ht="45" customHeight="1">
      <c r="A65" s="334" t="s">
        <v>594</v>
      </c>
      <c r="B65" s="334" t="s">
        <v>595</v>
      </c>
      <c r="C65" s="334" t="s">
        <v>583</v>
      </c>
      <c r="D65" s="245">
        <v>0</v>
      </c>
      <c r="E65" s="167">
        <v>389230.94594594592</v>
      </c>
      <c r="F65" s="328">
        <v>0</v>
      </c>
      <c r="G65" s="328">
        <v>0</v>
      </c>
    </row>
    <row r="66" spans="1:7" ht="45" customHeight="1">
      <c r="A66" s="334" t="s">
        <v>596</v>
      </c>
      <c r="B66" s="334" t="s">
        <v>597</v>
      </c>
      <c r="C66" s="334" t="s">
        <v>583</v>
      </c>
      <c r="D66" s="245">
        <v>0</v>
      </c>
      <c r="E66" s="167">
        <v>389230.94594594592</v>
      </c>
      <c r="F66" s="328">
        <v>0</v>
      </c>
      <c r="G66" s="328">
        <v>0</v>
      </c>
    </row>
    <row r="67" spans="1:7" ht="45" customHeight="1">
      <c r="A67" s="334" t="s">
        <v>598</v>
      </c>
      <c r="B67" s="334" t="s">
        <v>599</v>
      </c>
      <c r="C67" s="334" t="s">
        <v>600</v>
      </c>
      <c r="D67" s="245">
        <v>0</v>
      </c>
      <c r="E67" s="167">
        <v>389230.94594594592</v>
      </c>
      <c r="F67" s="328">
        <v>0</v>
      </c>
      <c r="G67" s="328">
        <v>0</v>
      </c>
    </row>
    <row r="68" spans="1:7" ht="45" customHeight="1">
      <c r="A68" s="334" t="s">
        <v>601</v>
      </c>
      <c r="B68" s="334" t="s">
        <v>602</v>
      </c>
      <c r="C68" s="334" t="s">
        <v>600</v>
      </c>
      <c r="D68" s="245">
        <v>0</v>
      </c>
      <c r="E68" s="167">
        <v>389230.94594594592</v>
      </c>
      <c r="F68" s="328">
        <v>0</v>
      </c>
      <c r="G68" s="328">
        <v>0</v>
      </c>
    </row>
    <row r="69" spans="1:7" ht="45" customHeight="1">
      <c r="A69" s="334" t="s">
        <v>603</v>
      </c>
      <c r="B69" s="334" t="s">
        <v>604</v>
      </c>
      <c r="C69" s="334" t="s">
        <v>600</v>
      </c>
      <c r="D69" s="245">
        <v>0</v>
      </c>
      <c r="E69" s="167">
        <v>389230.94594594592</v>
      </c>
      <c r="F69" s="328">
        <v>0</v>
      </c>
      <c r="G69" s="328">
        <v>0</v>
      </c>
    </row>
    <row r="70" spans="1:7" ht="45" customHeight="1">
      <c r="A70" s="334" t="s">
        <v>605</v>
      </c>
      <c r="B70" s="334" t="s">
        <v>606</v>
      </c>
      <c r="C70" s="334" t="s">
        <v>600</v>
      </c>
      <c r="D70" s="245">
        <v>0</v>
      </c>
      <c r="E70" s="167">
        <v>389230.94594594592</v>
      </c>
      <c r="F70" s="328">
        <v>0</v>
      </c>
      <c r="G70" s="328">
        <v>0</v>
      </c>
    </row>
    <row r="71" spans="1:7" ht="91.5" customHeight="1">
      <c r="A71" s="334" t="s">
        <v>607</v>
      </c>
      <c r="B71" s="334" t="s">
        <v>608</v>
      </c>
      <c r="C71" s="335" t="s">
        <v>609</v>
      </c>
      <c r="D71" s="245">
        <v>0</v>
      </c>
      <c r="E71" s="167">
        <v>389230.94594594592</v>
      </c>
      <c r="F71" s="328">
        <v>0</v>
      </c>
      <c r="G71" s="328">
        <v>0</v>
      </c>
    </row>
    <row r="72" spans="1:7" ht="84" customHeight="1">
      <c r="A72" s="334" t="s">
        <v>610</v>
      </c>
      <c r="B72" s="334" t="s">
        <v>611</v>
      </c>
      <c r="C72" s="334" t="s">
        <v>612</v>
      </c>
      <c r="D72" s="245">
        <v>0</v>
      </c>
      <c r="E72" s="167">
        <v>389230.94594594592</v>
      </c>
      <c r="F72" s="328">
        <v>0</v>
      </c>
      <c r="G72" s="328">
        <v>0</v>
      </c>
    </row>
    <row r="73" spans="1:7" ht="96">
      <c r="A73" s="334" t="s">
        <v>613</v>
      </c>
      <c r="B73" s="334" t="s">
        <v>614</v>
      </c>
      <c r="C73" s="335" t="s">
        <v>615</v>
      </c>
      <c r="D73" s="245">
        <v>0</v>
      </c>
      <c r="E73" s="167">
        <v>389230.94594594592</v>
      </c>
      <c r="F73" s="328">
        <v>0</v>
      </c>
      <c r="G73" s="328">
        <v>0</v>
      </c>
    </row>
    <row r="74" spans="1:7" ht="85.5" customHeight="1">
      <c r="A74" s="334" t="s">
        <v>616</v>
      </c>
      <c r="B74" s="334" t="s">
        <v>617</v>
      </c>
      <c r="C74" s="335" t="s">
        <v>612</v>
      </c>
      <c r="D74" s="245">
        <v>0</v>
      </c>
      <c r="E74" s="167">
        <v>389230.94594594592</v>
      </c>
      <c r="F74" s="328">
        <v>0</v>
      </c>
      <c r="G74" s="328">
        <v>0</v>
      </c>
    </row>
    <row r="75" spans="1:7" ht="105.75" customHeight="1">
      <c r="A75" s="334" t="s">
        <v>618</v>
      </c>
      <c r="B75" s="334" t="s">
        <v>619</v>
      </c>
      <c r="C75" s="335" t="s">
        <v>620</v>
      </c>
      <c r="D75" s="245">
        <v>0</v>
      </c>
      <c r="E75" s="167">
        <v>389230.94594594592</v>
      </c>
      <c r="F75" s="328">
        <v>0</v>
      </c>
      <c r="G75" s="328">
        <v>0</v>
      </c>
    </row>
    <row r="76" spans="1:7" ht="100.5" customHeight="1">
      <c r="A76" s="334" t="s">
        <v>621</v>
      </c>
      <c r="B76" s="334" t="s">
        <v>622</v>
      </c>
      <c r="C76" s="335" t="s">
        <v>623</v>
      </c>
      <c r="D76" s="245">
        <v>0</v>
      </c>
      <c r="E76" s="167">
        <v>389230.94594594592</v>
      </c>
      <c r="F76" s="328">
        <v>0</v>
      </c>
      <c r="G76" s="328">
        <v>0</v>
      </c>
    </row>
    <row r="77" spans="1:7" ht="106.5" customHeight="1">
      <c r="A77" s="334" t="s">
        <v>624</v>
      </c>
      <c r="B77" s="334" t="s">
        <v>625</v>
      </c>
      <c r="C77" s="335" t="s">
        <v>626</v>
      </c>
      <c r="D77" s="245">
        <v>0</v>
      </c>
      <c r="E77" s="167">
        <v>389230.94594594592</v>
      </c>
      <c r="F77" s="328">
        <v>0</v>
      </c>
      <c r="G77" s="328">
        <v>0</v>
      </c>
    </row>
    <row r="78" spans="1:7" ht="95.25" customHeight="1">
      <c r="A78" s="334" t="s">
        <v>627</v>
      </c>
      <c r="B78" s="334" t="s">
        <v>628</v>
      </c>
      <c r="C78" s="335" t="s">
        <v>623</v>
      </c>
      <c r="D78" s="245">
        <v>0</v>
      </c>
      <c r="E78" s="167">
        <v>389230.94594594592</v>
      </c>
      <c r="F78" s="328">
        <v>0</v>
      </c>
      <c r="G78" s="328">
        <v>0</v>
      </c>
    </row>
    <row r="79" spans="1:7" ht="102.75" customHeight="1">
      <c r="A79" s="334" t="s">
        <v>629</v>
      </c>
      <c r="B79" s="334" t="s">
        <v>630</v>
      </c>
      <c r="C79" s="335" t="s">
        <v>631</v>
      </c>
      <c r="D79" s="245">
        <v>0</v>
      </c>
      <c r="E79" s="167">
        <v>389230.94594594592</v>
      </c>
      <c r="F79" s="328">
        <v>0</v>
      </c>
      <c r="G79" s="328">
        <v>0</v>
      </c>
    </row>
    <row r="80" spans="1:7" ht="97.5" customHeight="1">
      <c r="A80" s="334" t="s">
        <v>632</v>
      </c>
      <c r="B80" s="334" t="s">
        <v>633</v>
      </c>
      <c r="C80" s="335" t="s">
        <v>623</v>
      </c>
      <c r="D80" s="245">
        <v>0</v>
      </c>
      <c r="E80" s="167">
        <v>389230.94594594592</v>
      </c>
      <c r="F80" s="328">
        <v>0</v>
      </c>
      <c r="G80" s="328">
        <v>0</v>
      </c>
    </row>
    <row r="81" spans="1:7" ht="112.5" customHeight="1">
      <c r="A81" s="334" t="s">
        <v>634</v>
      </c>
      <c r="B81" s="334" t="s">
        <v>635</v>
      </c>
      <c r="C81" s="335" t="s">
        <v>636</v>
      </c>
      <c r="D81" s="245">
        <v>0</v>
      </c>
      <c r="E81" s="167">
        <v>389230.94594594592</v>
      </c>
      <c r="F81" s="328">
        <v>0</v>
      </c>
      <c r="G81" s="328">
        <v>0</v>
      </c>
    </row>
    <row r="82" spans="1:7" ht="103.5" customHeight="1">
      <c r="A82" s="334" t="s">
        <v>637</v>
      </c>
      <c r="B82" s="334" t="s">
        <v>638</v>
      </c>
      <c r="C82" s="335" t="s">
        <v>639</v>
      </c>
      <c r="D82" s="245">
        <v>0</v>
      </c>
      <c r="E82" s="167">
        <v>389230.94594594592</v>
      </c>
      <c r="F82" s="328">
        <v>0</v>
      </c>
      <c r="G82" s="328">
        <v>0</v>
      </c>
    </row>
    <row r="83" spans="1:7" ht="86.25" customHeight="1">
      <c r="A83" s="334" t="s">
        <v>640</v>
      </c>
      <c r="B83" s="334" t="s">
        <v>641</v>
      </c>
      <c r="C83" s="335" t="s">
        <v>642</v>
      </c>
      <c r="D83" s="245">
        <v>0</v>
      </c>
      <c r="E83" s="167">
        <v>389230.94594594592</v>
      </c>
      <c r="F83" s="328">
        <v>0</v>
      </c>
      <c r="G83" s="328">
        <v>0</v>
      </c>
    </row>
    <row r="84" spans="1:7" ht="45" customHeight="1">
      <c r="A84" s="334" t="s">
        <v>643</v>
      </c>
      <c r="B84" s="334" t="s">
        <v>644</v>
      </c>
      <c r="C84" s="334" t="s">
        <v>645</v>
      </c>
      <c r="D84" s="245">
        <v>0</v>
      </c>
      <c r="E84" s="167">
        <v>389230.94594594592</v>
      </c>
      <c r="F84" s="328">
        <v>0</v>
      </c>
      <c r="G84" s="328">
        <v>0</v>
      </c>
    </row>
    <row r="85" spans="1:7" ht="45" customHeight="1">
      <c r="A85" s="191" t="s">
        <v>646</v>
      </c>
      <c r="B85" s="191" t="s">
        <v>647</v>
      </c>
      <c r="C85" s="191" t="s">
        <v>648</v>
      </c>
      <c r="D85" s="200">
        <v>0</v>
      </c>
      <c r="E85" s="329">
        <v>389230.94594594592</v>
      </c>
      <c r="F85" s="330">
        <v>0</v>
      </c>
      <c r="G85" s="330">
        <v>0</v>
      </c>
    </row>
    <row r="86" spans="1:7" ht="45" customHeight="1">
      <c r="A86" s="334" t="s">
        <v>649</v>
      </c>
      <c r="B86" s="334" t="s">
        <v>650</v>
      </c>
      <c r="C86" s="334" t="s">
        <v>648</v>
      </c>
      <c r="D86" s="245">
        <v>0</v>
      </c>
      <c r="E86" s="167">
        <v>389230.94594594592</v>
      </c>
      <c r="F86" s="328">
        <v>0</v>
      </c>
      <c r="G86" s="328">
        <v>0</v>
      </c>
    </row>
    <row r="87" spans="1:7" ht="45" customHeight="1">
      <c r="A87" s="334" t="s">
        <v>651</v>
      </c>
      <c r="B87" s="334" t="s">
        <v>652</v>
      </c>
      <c r="C87" s="334" t="s">
        <v>645</v>
      </c>
      <c r="D87" s="245">
        <v>0</v>
      </c>
      <c r="E87" s="167">
        <v>389230.94594594592</v>
      </c>
      <c r="F87" s="328">
        <v>0</v>
      </c>
      <c r="G87" s="328">
        <v>0</v>
      </c>
    </row>
    <row r="88" spans="1:7" ht="45" customHeight="1">
      <c r="A88" s="334" t="s">
        <v>653</v>
      </c>
      <c r="B88" s="334" t="s">
        <v>654</v>
      </c>
      <c r="C88" s="334" t="s">
        <v>648</v>
      </c>
      <c r="D88" s="245">
        <v>0</v>
      </c>
      <c r="E88" s="167">
        <v>389230.94594594592</v>
      </c>
      <c r="F88" s="328">
        <v>0</v>
      </c>
      <c r="G88" s="328">
        <v>0</v>
      </c>
    </row>
    <row r="89" spans="1:7" ht="45" customHeight="1">
      <c r="A89" s="334" t="s">
        <v>655</v>
      </c>
      <c r="B89" s="334" t="s">
        <v>656</v>
      </c>
      <c r="C89" s="334" t="s">
        <v>648</v>
      </c>
      <c r="D89" s="245">
        <v>0</v>
      </c>
      <c r="E89" s="167">
        <v>389230.94594594592</v>
      </c>
      <c r="F89" s="328">
        <v>0</v>
      </c>
      <c r="G89" s="328">
        <v>0</v>
      </c>
    </row>
    <row r="90" spans="1:7" ht="45" customHeight="1">
      <c r="A90" s="334" t="s">
        <v>657</v>
      </c>
      <c r="B90" s="334" t="s">
        <v>658</v>
      </c>
      <c r="C90" s="334" t="s">
        <v>648</v>
      </c>
      <c r="D90" s="245">
        <v>0</v>
      </c>
      <c r="E90" s="167">
        <v>389230.94594594592</v>
      </c>
      <c r="F90" s="328">
        <v>0</v>
      </c>
      <c r="G90" s="328">
        <v>0</v>
      </c>
    </row>
    <row r="91" spans="1:7" ht="45" customHeight="1">
      <c r="A91" s="334" t="s">
        <v>659</v>
      </c>
      <c r="B91" s="334" t="s">
        <v>660</v>
      </c>
      <c r="C91" s="334" t="s">
        <v>648</v>
      </c>
      <c r="D91" s="245">
        <v>0</v>
      </c>
      <c r="E91" s="167">
        <v>389230.94594594592</v>
      </c>
      <c r="F91" s="328">
        <v>0</v>
      </c>
      <c r="G91" s="328">
        <v>0</v>
      </c>
    </row>
    <row r="92" spans="1:7" ht="24">
      <c r="A92" s="334" t="s">
        <v>661</v>
      </c>
      <c r="B92" s="334" t="s">
        <v>662</v>
      </c>
      <c r="C92" s="334" t="s">
        <v>645</v>
      </c>
      <c r="D92" s="245">
        <v>0</v>
      </c>
      <c r="E92" s="167">
        <v>389230.94594594592</v>
      </c>
      <c r="F92" s="328">
        <v>0</v>
      </c>
      <c r="G92" s="328">
        <v>0</v>
      </c>
    </row>
    <row r="93" spans="1:7" ht="24">
      <c r="A93" s="334" t="s">
        <v>663</v>
      </c>
      <c r="B93" s="334" t="s">
        <v>664</v>
      </c>
      <c r="C93" s="334" t="s">
        <v>645</v>
      </c>
      <c r="D93" s="245">
        <v>0</v>
      </c>
      <c r="E93" s="167">
        <v>389230.94594594592</v>
      </c>
      <c r="F93" s="328">
        <v>0</v>
      </c>
      <c r="G93" s="328">
        <v>0</v>
      </c>
    </row>
    <row r="94" spans="1:7" ht="88.5" customHeight="1">
      <c r="A94" s="334" t="s">
        <v>665</v>
      </c>
      <c r="B94" s="334" t="s">
        <v>666</v>
      </c>
      <c r="C94" s="334" t="s">
        <v>667</v>
      </c>
      <c r="D94" s="245">
        <v>0</v>
      </c>
      <c r="E94" s="167">
        <v>389230.94594594592</v>
      </c>
      <c r="F94" s="328">
        <v>0</v>
      </c>
      <c r="G94" s="328">
        <v>0</v>
      </c>
    </row>
    <row r="95" spans="1:7" ht="168.75" customHeight="1">
      <c r="A95" s="334" t="s">
        <v>668</v>
      </c>
      <c r="B95" s="334" t="s">
        <v>669</v>
      </c>
      <c r="C95" s="335" t="s">
        <v>670</v>
      </c>
      <c r="D95" s="245">
        <v>0</v>
      </c>
      <c r="E95" s="167">
        <v>389230.94594594592</v>
      </c>
      <c r="F95" s="328">
        <v>0</v>
      </c>
      <c r="G95" s="328">
        <v>0</v>
      </c>
    </row>
    <row r="96" spans="1:7" ht="153.75" customHeight="1">
      <c r="A96" s="334" t="s">
        <v>671</v>
      </c>
      <c r="B96" s="334" t="s">
        <v>672</v>
      </c>
      <c r="C96" s="335" t="s">
        <v>673</v>
      </c>
      <c r="D96" s="245">
        <v>0</v>
      </c>
      <c r="E96" s="167">
        <v>389230.94594594592</v>
      </c>
      <c r="F96" s="328">
        <v>0</v>
      </c>
      <c r="G96" s="328">
        <v>0</v>
      </c>
    </row>
    <row r="97" spans="1:7" ht="75.75" customHeight="1">
      <c r="A97" s="334" t="s">
        <v>674</v>
      </c>
      <c r="B97" s="334" t="s">
        <v>675</v>
      </c>
      <c r="C97" s="335" t="s">
        <v>676</v>
      </c>
      <c r="D97" s="245">
        <v>0</v>
      </c>
      <c r="E97" s="167">
        <v>389230.94594594592</v>
      </c>
      <c r="F97" s="328">
        <v>0</v>
      </c>
      <c r="G97" s="328">
        <v>0</v>
      </c>
    </row>
    <row r="98" spans="1:7" ht="57.75" customHeight="1">
      <c r="A98" s="334" t="s">
        <v>677</v>
      </c>
      <c r="B98" s="334" t="s">
        <v>678</v>
      </c>
      <c r="C98" s="334" t="s">
        <v>679</v>
      </c>
      <c r="D98" s="245">
        <v>0</v>
      </c>
      <c r="E98" s="167">
        <v>389230.94594594592</v>
      </c>
      <c r="F98" s="328">
        <v>0</v>
      </c>
      <c r="G98" s="328">
        <v>0</v>
      </c>
    </row>
    <row r="99" spans="1:7" ht="51" customHeight="1">
      <c r="A99" s="334" t="s">
        <v>680</v>
      </c>
      <c r="B99" s="334" t="s">
        <v>681</v>
      </c>
      <c r="C99" s="334" t="s">
        <v>682</v>
      </c>
      <c r="D99" s="245">
        <v>0</v>
      </c>
      <c r="E99" s="167">
        <v>389230.94594594592</v>
      </c>
      <c r="F99" s="328">
        <v>0</v>
      </c>
      <c r="G99" s="328">
        <v>0</v>
      </c>
    </row>
    <row r="100" spans="1:7" ht="84.75" customHeight="1">
      <c r="A100" s="334" t="s">
        <v>683</v>
      </c>
      <c r="B100" s="334" t="s">
        <v>684</v>
      </c>
      <c r="C100" s="335" t="s">
        <v>685</v>
      </c>
      <c r="D100" s="245">
        <v>0</v>
      </c>
      <c r="E100" s="167">
        <v>389230.94594594592</v>
      </c>
      <c r="F100" s="328">
        <v>0</v>
      </c>
      <c r="G100" s="328">
        <v>0</v>
      </c>
    </row>
    <row r="101" spans="1:7" ht="60">
      <c r="A101" s="334" t="s">
        <v>686</v>
      </c>
      <c r="B101" s="334" t="s">
        <v>687</v>
      </c>
      <c r="C101" s="334" t="s">
        <v>688</v>
      </c>
      <c r="D101" s="245">
        <v>0</v>
      </c>
      <c r="E101" s="167">
        <v>389230.94594594592</v>
      </c>
      <c r="F101" s="328">
        <v>0</v>
      </c>
      <c r="G101" s="328">
        <v>0</v>
      </c>
    </row>
    <row r="102" spans="1:7" ht="61.5" customHeight="1">
      <c r="A102" s="334" t="s">
        <v>689</v>
      </c>
      <c r="B102" s="334" t="s">
        <v>690</v>
      </c>
      <c r="C102" s="334" t="s">
        <v>691</v>
      </c>
      <c r="D102" s="245">
        <v>0</v>
      </c>
      <c r="E102" s="167">
        <v>389230.94594594592</v>
      </c>
      <c r="F102" s="328">
        <v>0</v>
      </c>
      <c r="G102" s="328">
        <v>0</v>
      </c>
    </row>
    <row r="103" spans="1:7" ht="72">
      <c r="A103" s="334" t="s">
        <v>692</v>
      </c>
      <c r="B103" s="334" t="s">
        <v>693</v>
      </c>
      <c r="C103" s="334" t="s">
        <v>694</v>
      </c>
      <c r="D103" s="245">
        <v>0</v>
      </c>
      <c r="E103" s="167">
        <v>389230.94594594592</v>
      </c>
      <c r="F103" s="328">
        <v>0</v>
      </c>
      <c r="G103" s="328">
        <v>0</v>
      </c>
    </row>
    <row r="104" spans="1:7" ht="65.25" customHeight="1">
      <c r="A104" s="334" t="s">
        <v>695</v>
      </c>
      <c r="B104" s="334" t="s">
        <v>696</v>
      </c>
      <c r="C104" s="334" t="s">
        <v>697</v>
      </c>
      <c r="D104" s="245">
        <v>0</v>
      </c>
      <c r="E104" s="167">
        <v>389230.94594594592</v>
      </c>
      <c r="F104" s="328">
        <v>0</v>
      </c>
      <c r="G104" s="328">
        <v>0</v>
      </c>
    </row>
    <row r="105" spans="1:7" ht="60" customHeight="1">
      <c r="A105" s="334" t="s">
        <v>698</v>
      </c>
      <c r="B105" s="334" t="s">
        <v>699</v>
      </c>
      <c r="C105" s="334" t="s">
        <v>700</v>
      </c>
      <c r="D105" s="245">
        <v>0</v>
      </c>
      <c r="E105" s="167">
        <v>389230.94594594592</v>
      </c>
      <c r="F105" s="328">
        <v>0</v>
      </c>
      <c r="G105" s="328">
        <v>0</v>
      </c>
    </row>
    <row r="106" spans="1:7" ht="90" customHeight="1">
      <c r="A106" s="334" t="s">
        <v>701</v>
      </c>
      <c r="B106" s="334" t="s">
        <v>702</v>
      </c>
      <c r="C106" s="334" t="s">
        <v>703</v>
      </c>
      <c r="D106" s="245">
        <v>0</v>
      </c>
      <c r="E106" s="167">
        <v>389230.94594594592</v>
      </c>
      <c r="F106" s="328">
        <v>0</v>
      </c>
      <c r="G106" s="328">
        <v>0</v>
      </c>
    </row>
    <row r="107" spans="1:7" ht="93" customHeight="1">
      <c r="A107" s="334" t="s">
        <v>704</v>
      </c>
      <c r="B107" s="334" t="s">
        <v>705</v>
      </c>
      <c r="C107" s="335" t="s">
        <v>706</v>
      </c>
      <c r="D107" s="245">
        <v>0</v>
      </c>
      <c r="E107" s="167">
        <v>389230.94594594592</v>
      </c>
      <c r="F107" s="328">
        <v>0</v>
      </c>
      <c r="G107" s="328">
        <v>0</v>
      </c>
    </row>
    <row r="108" spans="1:7" ht="66.75" customHeight="1">
      <c r="A108" s="334" t="s">
        <v>707</v>
      </c>
      <c r="B108" s="334" t="s">
        <v>708</v>
      </c>
      <c r="C108" s="335" t="s">
        <v>709</v>
      </c>
      <c r="D108" s="245">
        <v>0</v>
      </c>
      <c r="E108" s="167">
        <v>389230.94594594592</v>
      </c>
      <c r="F108" s="328">
        <v>0</v>
      </c>
      <c r="G108" s="328">
        <v>0</v>
      </c>
    </row>
    <row r="109" spans="1:7" ht="75.75" customHeight="1">
      <c r="A109" s="334" t="s">
        <v>710</v>
      </c>
      <c r="B109" s="334" t="s">
        <v>711</v>
      </c>
      <c r="C109" s="335" t="s">
        <v>712</v>
      </c>
      <c r="D109" s="245">
        <v>0</v>
      </c>
      <c r="E109" s="167">
        <v>389230.94594594592</v>
      </c>
      <c r="F109" s="328">
        <v>0</v>
      </c>
      <c r="G109" s="328">
        <v>0</v>
      </c>
    </row>
    <row r="110" spans="1:7" ht="75.75" customHeight="1">
      <c r="A110" s="334" t="s">
        <v>713</v>
      </c>
      <c r="B110" s="334" t="s">
        <v>714</v>
      </c>
      <c r="C110" s="334" t="s">
        <v>715</v>
      </c>
      <c r="D110" s="245">
        <v>0</v>
      </c>
      <c r="E110" s="167">
        <v>389230.94594594592</v>
      </c>
      <c r="F110" s="328">
        <v>0</v>
      </c>
      <c r="G110" s="328">
        <v>0</v>
      </c>
    </row>
    <row r="111" spans="1:7" ht="106.5" customHeight="1">
      <c r="A111" s="334" t="s">
        <v>716</v>
      </c>
      <c r="B111" s="334" t="s">
        <v>717</v>
      </c>
      <c r="C111" s="335" t="s">
        <v>718</v>
      </c>
      <c r="D111" s="245">
        <v>0</v>
      </c>
      <c r="E111" s="167">
        <v>389230.94594594592</v>
      </c>
      <c r="F111" s="328">
        <v>0</v>
      </c>
      <c r="G111" s="328">
        <v>0</v>
      </c>
    </row>
    <row r="112" spans="1:7" ht="71.25" customHeight="1">
      <c r="A112" s="334" t="s">
        <v>719</v>
      </c>
      <c r="B112" s="334" t="s">
        <v>720</v>
      </c>
      <c r="C112" s="334" t="s">
        <v>721</v>
      </c>
      <c r="D112" s="245">
        <v>0</v>
      </c>
      <c r="E112" s="167">
        <v>389230.94594594592</v>
      </c>
      <c r="F112" s="328">
        <v>0</v>
      </c>
      <c r="G112" s="328">
        <v>0</v>
      </c>
    </row>
    <row r="113" spans="1:7" ht="81.75" customHeight="1">
      <c r="A113" s="334" t="s">
        <v>722</v>
      </c>
      <c r="B113" s="334" t="s">
        <v>723</v>
      </c>
      <c r="C113" s="334" t="s">
        <v>724</v>
      </c>
      <c r="D113" s="245">
        <v>0</v>
      </c>
      <c r="E113" s="167">
        <v>389230.94594594592</v>
      </c>
      <c r="F113" s="328">
        <v>0</v>
      </c>
      <c r="G113" s="328">
        <v>0</v>
      </c>
    </row>
    <row r="114" spans="1:7" ht="87" customHeight="1">
      <c r="A114" s="334" t="s">
        <v>725</v>
      </c>
      <c r="B114" s="334" t="s">
        <v>726</v>
      </c>
      <c r="C114" s="335" t="s">
        <v>727</v>
      </c>
      <c r="D114" s="245">
        <v>0</v>
      </c>
      <c r="E114" s="167">
        <v>389230.94594594592</v>
      </c>
      <c r="F114" s="328">
        <v>0</v>
      </c>
      <c r="G114" s="328">
        <v>0</v>
      </c>
    </row>
    <row r="115" spans="1:7" ht="108" customHeight="1">
      <c r="A115" s="334" t="s">
        <v>728</v>
      </c>
      <c r="B115" s="334" t="s">
        <v>729</v>
      </c>
      <c r="C115" s="334" t="s">
        <v>730</v>
      </c>
      <c r="D115" s="245">
        <v>0</v>
      </c>
      <c r="E115" s="167">
        <v>389230.94594594592</v>
      </c>
      <c r="F115" s="328">
        <v>0</v>
      </c>
      <c r="G115" s="328">
        <v>0</v>
      </c>
    </row>
    <row r="116" spans="1:7" ht="93" customHeight="1">
      <c r="A116" s="334" t="s">
        <v>731</v>
      </c>
      <c r="B116" s="334" t="s">
        <v>732</v>
      </c>
      <c r="C116" s="335" t="s">
        <v>727</v>
      </c>
      <c r="D116" s="245">
        <v>0</v>
      </c>
      <c r="E116" s="167">
        <v>389230.94594594592</v>
      </c>
      <c r="F116" s="328">
        <v>0</v>
      </c>
      <c r="G116" s="328">
        <v>0</v>
      </c>
    </row>
    <row r="117" spans="1:7" ht="72.75" customHeight="1">
      <c r="A117" s="334" t="s">
        <v>733</v>
      </c>
      <c r="B117" s="334" t="s">
        <v>734</v>
      </c>
      <c r="C117" s="334" t="s">
        <v>682</v>
      </c>
      <c r="D117" s="245">
        <v>0</v>
      </c>
      <c r="E117" s="167">
        <v>389230.94594594592</v>
      </c>
      <c r="F117" s="328">
        <v>0</v>
      </c>
      <c r="G117" s="328">
        <v>0</v>
      </c>
    </row>
    <row r="118" spans="1:7" ht="37.5" customHeight="1">
      <c r="A118" s="334" t="s">
        <v>735</v>
      </c>
      <c r="B118" s="334" t="s">
        <v>736</v>
      </c>
      <c r="C118" s="334" t="s">
        <v>525</v>
      </c>
      <c r="D118" s="245">
        <v>0</v>
      </c>
      <c r="E118" s="167">
        <v>389230.94594594592</v>
      </c>
      <c r="F118" s="328">
        <v>0</v>
      </c>
      <c r="G118" s="328">
        <v>0</v>
      </c>
    </row>
    <row r="119" spans="1:7" ht="37.5" customHeight="1">
      <c r="A119" s="334" t="s">
        <v>737</v>
      </c>
      <c r="B119" s="334" t="s">
        <v>738</v>
      </c>
      <c r="C119" s="334" t="s">
        <v>525</v>
      </c>
      <c r="D119" s="245">
        <v>0</v>
      </c>
      <c r="E119" s="167">
        <v>389230.94594594592</v>
      </c>
      <c r="F119" s="328">
        <v>0</v>
      </c>
      <c r="G119" s="328">
        <v>0</v>
      </c>
    </row>
    <row r="120" spans="1:7">
      <c r="A120" s="19"/>
      <c r="B120" s="331"/>
      <c r="C120" s="332"/>
      <c r="D120" s="19"/>
      <c r="E120" s="19"/>
      <c r="F120" s="337"/>
      <c r="G120" s="337"/>
    </row>
    <row r="121" spans="1:7">
      <c r="A121" s="20" t="s">
        <v>142</v>
      </c>
      <c r="B121" s="333"/>
      <c r="C121" s="332"/>
      <c r="D121" s="19"/>
      <c r="E121" s="336">
        <f>SUM(E9:E120)</f>
        <v>43204635.000000015</v>
      </c>
      <c r="F121" s="338">
        <f>SUM(F9:F120)</f>
        <v>0</v>
      </c>
      <c r="G121" s="338">
        <f>SUM(G9:G120)</f>
        <v>0</v>
      </c>
    </row>
    <row r="122" spans="1:7">
      <c r="A122" s="18"/>
      <c r="B122" s="18"/>
      <c r="C122" s="18"/>
      <c r="D122" s="18"/>
      <c r="E122" s="18"/>
      <c r="F122" s="18"/>
      <c r="G122" s="18"/>
    </row>
    <row r="123" spans="1:7">
      <c r="A123" s="21"/>
      <c r="B123" s="21"/>
      <c r="C123" s="21"/>
      <c r="D123" s="21"/>
      <c r="E123" s="21"/>
      <c r="F123" s="21"/>
      <c r="G123" s="21"/>
    </row>
    <row r="124" spans="1:7">
      <c r="A124" s="22" t="s">
        <v>143</v>
      </c>
    </row>
    <row r="125" spans="1:7">
      <c r="A125" s="23"/>
    </row>
    <row r="127" spans="1:7">
      <c r="A127" s="9"/>
      <c r="E127" s="10"/>
    </row>
    <row r="128" spans="1:7">
      <c r="A128" s="12"/>
      <c r="E128" s="13"/>
    </row>
  </sheetData>
  <mergeCells count="8">
    <mergeCell ref="A1:G1"/>
    <mergeCell ref="A3:G3"/>
    <mergeCell ref="A4:G4"/>
    <mergeCell ref="E6:G6"/>
    <mergeCell ref="D6:D7"/>
    <mergeCell ref="A6:A7"/>
    <mergeCell ref="B6:B7"/>
    <mergeCell ref="C6:C7"/>
  </mergeCells>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ignoredErrors>
    <ignoredError sqref="A8:G8" numberStoredAsText="1"/>
  </ignoredErrors>
  <legacyDrawingHF r:id="rId2"/>
</worksheet>
</file>

<file path=xl/worksheets/sheet3.xml><?xml version="1.0" encoding="utf-8"?>
<worksheet xmlns="http://schemas.openxmlformats.org/spreadsheetml/2006/main" xmlns:r="http://schemas.openxmlformats.org/officeDocument/2006/relationships">
  <dimension ref="A1:H26"/>
  <sheetViews>
    <sheetView showGridLines="0" zoomScale="90" zoomScaleNormal="90" workbookViewId="0">
      <selection activeCell="A3" sqref="A3:G3"/>
    </sheetView>
  </sheetViews>
  <sheetFormatPr baseColWidth="10" defaultColWidth="11.42578125" defaultRowHeight="13.5"/>
  <cols>
    <col min="1" max="1" width="19.140625" style="1" customWidth="1"/>
    <col min="2" max="5" width="25.7109375" style="1" customWidth="1"/>
    <col min="6" max="6" width="21.5703125" style="1" customWidth="1"/>
    <col min="7" max="7" width="21" style="1" customWidth="1"/>
    <col min="8" max="16384" width="11.42578125" style="1"/>
  </cols>
  <sheetData>
    <row r="1" spans="1:8" ht="35.1" customHeight="1">
      <c r="A1" s="385" t="s">
        <v>81</v>
      </c>
      <c r="B1" s="386"/>
      <c r="C1" s="386"/>
      <c r="D1" s="386"/>
      <c r="E1" s="386"/>
      <c r="F1" s="386"/>
      <c r="G1" s="387"/>
    </row>
    <row r="2" spans="1:8" ht="6.75" customHeight="1"/>
    <row r="3" spans="1:8" ht="22.5" customHeight="1">
      <c r="A3" s="388" t="s">
        <v>164</v>
      </c>
      <c r="B3" s="389"/>
      <c r="C3" s="389"/>
      <c r="D3" s="389"/>
      <c r="E3" s="389"/>
      <c r="F3" s="389"/>
      <c r="G3" s="390"/>
    </row>
    <row r="4" spans="1:8" ht="19.5" customHeight="1">
      <c r="A4" s="388" t="s">
        <v>165</v>
      </c>
      <c r="B4" s="389"/>
      <c r="C4" s="389"/>
      <c r="D4" s="389"/>
      <c r="E4" s="389"/>
      <c r="F4" s="389"/>
      <c r="G4" s="390"/>
    </row>
    <row r="5" spans="1:8" ht="25.5" customHeight="1">
      <c r="A5" s="383" t="s">
        <v>13</v>
      </c>
      <c r="B5" s="395" t="s">
        <v>101</v>
      </c>
      <c r="C5" s="396"/>
      <c r="D5" s="396"/>
      <c r="E5" s="397"/>
      <c r="F5" s="395" t="s">
        <v>91</v>
      </c>
      <c r="G5" s="397"/>
      <c r="H5" s="2"/>
    </row>
    <row r="6" spans="1:8" ht="28.5" customHeight="1">
      <c r="A6" s="404"/>
      <c r="B6" s="116" t="s">
        <v>137</v>
      </c>
      <c r="C6" s="116" t="s">
        <v>40</v>
      </c>
      <c r="D6" s="116" t="s">
        <v>41</v>
      </c>
      <c r="E6" s="116" t="s">
        <v>107</v>
      </c>
      <c r="F6" s="117" t="s">
        <v>108</v>
      </c>
      <c r="G6" s="117" t="s">
        <v>109</v>
      </c>
      <c r="H6" s="3"/>
    </row>
    <row r="7" spans="1:8" s="38" customFormat="1" ht="12.75" customHeight="1">
      <c r="A7" s="18" t="s">
        <v>0</v>
      </c>
      <c r="B7" s="18" t="s">
        <v>1</v>
      </c>
      <c r="C7" s="18" t="s">
        <v>2</v>
      </c>
      <c r="D7" s="18" t="s">
        <v>6</v>
      </c>
      <c r="E7" s="18" t="s">
        <v>3</v>
      </c>
      <c r="F7" s="18" t="s">
        <v>4</v>
      </c>
      <c r="G7" s="18" t="s">
        <v>5</v>
      </c>
    </row>
    <row r="8" spans="1:8" s="38" customFormat="1" ht="44.25" customHeight="1">
      <c r="A8" s="112" t="s">
        <v>102</v>
      </c>
      <c r="B8" s="183">
        <f t="shared" ref="B8:G8" si="0">+B9+B11+B13</f>
        <v>86195813.060000002</v>
      </c>
      <c r="C8" s="183">
        <f t="shared" si="0"/>
        <v>86168878.5</v>
      </c>
      <c r="D8" s="183">
        <f t="shared" si="0"/>
        <v>86168878.5</v>
      </c>
      <c r="E8" s="183">
        <f t="shared" si="0"/>
        <v>86168878.5</v>
      </c>
      <c r="F8" s="183">
        <f t="shared" si="0"/>
        <v>-26934.560000002384</v>
      </c>
      <c r="G8" s="183">
        <f t="shared" si="0"/>
        <v>0</v>
      </c>
    </row>
    <row r="9" spans="1:8" s="38" customFormat="1" ht="41.25" customHeight="1">
      <c r="A9" s="62">
        <v>1000</v>
      </c>
      <c r="B9" s="164">
        <v>32370626.589999996</v>
      </c>
      <c r="C9" s="164">
        <v>32343692.029999994</v>
      </c>
      <c r="D9" s="164">
        <v>32343692.029999994</v>
      </c>
      <c r="E9" s="164">
        <v>32343692.029999994</v>
      </c>
      <c r="F9" s="164">
        <f>+C9-B9</f>
        <v>-26934.560000002384</v>
      </c>
      <c r="G9" s="164">
        <f>+D9-C9</f>
        <v>0</v>
      </c>
    </row>
    <row r="10" spans="1:8" s="38" customFormat="1" ht="15.75" customHeight="1">
      <c r="A10" s="62"/>
      <c r="B10" s="68"/>
      <c r="C10" s="68"/>
      <c r="D10" s="68"/>
      <c r="E10" s="68"/>
      <c r="F10" s="189"/>
      <c r="G10" s="68"/>
    </row>
    <row r="11" spans="1:8" s="38" customFormat="1" ht="39" customHeight="1">
      <c r="A11" s="63">
        <v>2000</v>
      </c>
      <c r="B11" s="164">
        <v>1124387.8</v>
      </c>
      <c r="C11" s="164">
        <v>1124387.8</v>
      </c>
      <c r="D11" s="164">
        <v>1124387.8</v>
      </c>
      <c r="E11" s="164">
        <v>1124387.8</v>
      </c>
      <c r="F11" s="164">
        <f>+C11-B11</f>
        <v>0</v>
      </c>
      <c r="G11" s="164">
        <f>+D11-C11</f>
        <v>0</v>
      </c>
    </row>
    <row r="12" spans="1:8" s="38" customFormat="1" ht="15" customHeight="1">
      <c r="A12" s="79"/>
      <c r="B12" s="7"/>
      <c r="C12" s="7"/>
      <c r="D12" s="7"/>
      <c r="E12" s="7"/>
      <c r="F12" s="7"/>
      <c r="G12" s="7"/>
    </row>
    <row r="13" spans="1:8" s="38" customFormat="1" ht="39" customHeight="1">
      <c r="A13" s="62">
        <v>3000</v>
      </c>
      <c r="B13" s="166">
        <v>52700798.670000002</v>
      </c>
      <c r="C13" s="166">
        <v>52700798.670000002</v>
      </c>
      <c r="D13" s="166">
        <v>52700798.670000002</v>
      </c>
      <c r="E13" s="166">
        <v>52700798.670000002</v>
      </c>
      <c r="F13" s="166">
        <f>+C13-B13</f>
        <v>0</v>
      </c>
      <c r="G13" s="166">
        <f>+D13-C13</f>
        <v>0</v>
      </c>
    </row>
    <row r="14" spans="1:8" s="38" customFormat="1" ht="33.75" customHeight="1">
      <c r="A14" s="8" t="s">
        <v>105</v>
      </c>
      <c r="B14" s="166">
        <f t="shared" ref="B14:G14" si="1">+B15+B17+B19+B21</f>
        <v>85829916.25999999</v>
      </c>
      <c r="C14" s="166">
        <f t="shared" si="1"/>
        <v>85829916.25999999</v>
      </c>
      <c r="D14" s="166">
        <f t="shared" si="1"/>
        <v>85829916.25999999</v>
      </c>
      <c r="E14" s="166">
        <f t="shared" si="1"/>
        <v>85829916.25999999</v>
      </c>
      <c r="F14" s="166">
        <f t="shared" si="1"/>
        <v>0</v>
      </c>
      <c r="G14" s="166">
        <f t="shared" si="1"/>
        <v>0</v>
      </c>
    </row>
    <row r="15" spans="1:8" s="38" customFormat="1" ht="27" customHeight="1">
      <c r="A15" s="62">
        <v>1000</v>
      </c>
      <c r="B15" s="164">
        <v>13617062.269999998</v>
      </c>
      <c r="C15" s="164">
        <v>13617062.269999998</v>
      </c>
      <c r="D15" s="164">
        <v>13617062.269999998</v>
      </c>
      <c r="E15" s="164">
        <v>13617062.269999998</v>
      </c>
      <c r="F15" s="164">
        <f>+C15-B15</f>
        <v>0</v>
      </c>
      <c r="G15" s="164">
        <f>+D15-C15</f>
        <v>0</v>
      </c>
    </row>
    <row r="16" spans="1:8" s="38" customFormat="1" ht="16.5" customHeight="1">
      <c r="A16" s="62"/>
      <c r="B16" s="68"/>
      <c r="C16" s="68"/>
      <c r="D16" s="68"/>
      <c r="E16" s="68"/>
      <c r="F16" s="189"/>
      <c r="G16" s="68"/>
    </row>
    <row r="17" spans="1:7" s="38" customFormat="1" ht="24.75" customHeight="1">
      <c r="A17" s="63">
        <v>2000</v>
      </c>
      <c r="B17" s="164">
        <v>14158279.99</v>
      </c>
      <c r="C17" s="164">
        <v>14158279.99</v>
      </c>
      <c r="D17" s="164">
        <v>14158279.99</v>
      </c>
      <c r="E17" s="164">
        <v>14158279.99</v>
      </c>
      <c r="F17" s="164">
        <f>+C17-B17</f>
        <v>0</v>
      </c>
      <c r="G17" s="164">
        <f>+D17-C17</f>
        <v>0</v>
      </c>
    </row>
    <row r="18" spans="1:7" s="38" customFormat="1" ht="21.75" customHeight="1">
      <c r="A18" s="79"/>
      <c r="B18" s="7"/>
      <c r="C18" s="7"/>
      <c r="D18" s="7"/>
      <c r="E18" s="7"/>
      <c r="F18" s="7"/>
      <c r="G18" s="7"/>
    </row>
    <row r="19" spans="1:7" s="38" customFormat="1" ht="38.25" customHeight="1">
      <c r="A19" s="101">
        <v>3000</v>
      </c>
      <c r="B19" s="166">
        <v>58054574</v>
      </c>
      <c r="C19" s="166">
        <v>58054574</v>
      </c>
      <c r="D19" s="166">
        <v>58054574</v>
      </c>
      <c r="E19" s="166">
        <v>58054574</v>
      </c>
      <c r="F19" s="166">
        <f>+C19-B19</f>
        <v>0</v>
      </c>
      <c r="G19" s="166">
        <f>+D19-C19</f>
        <v>0</v>
      </c>
    </row>
    <row r="20" spans="1:7" s="38" customFormat="1" ht="19.5" customHeight="1">
      <c r="A20" s="4"/>
      <c r="B20" s="5"/>
      <c r="C20" s="5"/>
      <c r="D20" s="5"/>
      <c r="E20" s="5"/>
      <c r="F20" s="5"/>
      <c r="G20" s="5"/>
    </row>
    <row r="21" spans="1:7" s="38" customFormat="1" ht="23.25" customHeight="1">
      <c r="A21" s="62">
        <v>5000</v>
      </c>
      <c r="B21" s="164">
        <v>0</v>
      </c>
      <c r="C21" s="164">
        <v>0</v>
      </c>
      <c r="D21" s="164">
        <v>0</v>
      </c>
      <c r="E21" s="164">
        <v>0</v>
      </c>
      <c r="F21" s="164">
        <f>+C21-B21</f>
        <v>0</v>
      </c>
      <c r="G21" s="164">
        <f>+D21-C21</f>
        <v>0</v>
      </c>
    </row>
    <row r="22" spans="1:7" s="38" customFormat="1" ht="18" customHeight="1">
      <c r="A22" s="6"/>
      <c r="B22" s="7"/>
      <c r="C22" s="7"/>
      <c r="D22" s="7"/>
      <c r="E22" s="7"/>
      <c r="F22" s="7"/>
      <c r="G22" s="7"/>
    </row>
    <row r="23" spans="1:7" s="38" customFormat="1" ht="30.75" customHeight="1">
      <c r="A23" s="69" t="s">
        <v>111</v>
      </c>
      <c r="B23" s="166">
        <f t="shared" ref="B23:G23" si="2">+B8+B14</f>
        <v>172025729.31999999</v>
      </c>
      <c r="C23" s="166">
        <f t="shared" si="2"/>
        <v>171998794.75999999</v>
      </c>
      <c r="D23" s="166">
        <f t="shared" si="2"/>
        <v>171998794.75999999</v>
      </c>
      <c r="E23" s="166">
        <f t="shared" si="2"/>
        <v>171998794.75999999</v>
      </c>
      <c r="F23" s="166">
        <f t="shared" si="2"/>
        <v>-26934.560000002384</v>
      </c>
      <c r="G23" s="166">
        <f t="shared" si="2"/>
        <v>0</v>
      </c>
    </row>
    <row r="24" spans="1:7">
      <c r="A24" s="23"/>
    </row>
    <row r="25" spans="1:7">
      <c r="A25" s="9"/>
      <c r="C25" s="11"/>
      <c r="D25" s="11"/>
      <c r="E25" s="11"/>
      <c r="F25" s="10"/>
    </row>
    <row r="26" spans="1:7">
      <c r="A26" s="12"/>
      <c r="C26" s="14"/>
      <c r="D26" s="14"/>
      <c r="E26" s="14"/>
      <c r="F26" s="13"/>
    </row>
  </sheetData>
  <mergeCells count="6">
    <mergeCell ref="A5:A6"/>
    <mergeCell ref="A1:G1"/>
    <mergeCell ref="A3:G3"/>
    <mergeCell ref="A4:G4"/>
    <mergeCell ref="F5:G5"/>
    <mergeCell ref="B5:E5"/>
  </mergeCells>
  <phoneticPr fontId="0" type="noConversion"/>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ignoredErrors>
    <ignoredError sqref="A7:D7 E7:G7" numberStoredAsText="1"/>
    <ignoredError sqref="F14:G14" formula="1"/>
  </ignoredErrors>
  <legacyDrawingHF r:id="rId2"/>
</worksheet>
</file>

<file path=xl/worksheets/sheet4.xml><?xml version="1.0" encoding="utf-8"?>
<worksheet xmlns="http://schemas.openxmlformats.org/spreadsheetml/2006/main" xmlns:r="http://schemas.openxmlformats.org/officeDocument/2006/relationships">
  <dimension ref="A1:R101"/>
  <sheetViews>
    <sheetView showGridLines="0" zoomScaleNormal="100" zoomScaleSheetLayoutView="90" workbookViewId="0">
      <pane ySplit="7" topLeftCell="A8" activePane="bottomLeft" state="frozen"/>
      <selection pane="bottomLeft" activeCell="U12" sqref="U12"/>
    </sheetView>
  </sheetViews>
  <sheetFormatPr baseColWidth="10" defaultColWidth="11.42578125" defaultRowHeight="13.5"/>
  <cols>
    <col min="1" max="1" width="4.28515625" style="215" customWidth="1"/>
    <col min="2" max="3" width="2.7109375" style="215" customWidth="1"/>
    <col min="4" max="4" width="3" style="215" bestFit="1" customWidth="1"/>
    <col min="5" max="5" width="4.85546875" style="215" customWidth="1"/>
    <col min="6" max="6" width="3.140625" style="215" customWidth="1"/>
    <col min="7" max="7" width="28" style="215" customWidth="1"/>
    <col min="8" max="8" width="10.42578125" style="215" customWidth="1"/>
    <col min="9" max="9" width="12.5703125" style="215" customWidth="1"/>
    <col min="10" max="10" width="11.85546875" style="215" customWidth="1"/>
    <col min="11" max="11" width="7.85546875" style="215" customWidth="1"/>
    <col min="12" max="13" width="16" style="215" customWidth="1"/>
    <col min="14" max="15" width="16.28515625" style="215" customWidth="1"/>
    <col min="16" max="16" width="7.85546875" style="215" customWidth="1"/>
    <col min="17" max="17" width="8.140625" style="215" customWidth="1"/>
    <col min="18" max="18" width="11.42578125" style="226"/>
    <col min="19" max="23" width="11.42578125" style="215"/>
    <col min="24" max="24" width="11.42578125" style="215" customWidth="1"/>
    <col min="25" max="16384" width="11.42578125" style="215"/>
  </cols>
  <sheetData>
    <row r="1" spans="1:18" ht="35.1" customHeight="1">
      <c r="A1" s="385" t="s">
        <v>89</v>
      </c>
      <c r="B1" s="386"/>
      <c r="C1" s="386"/>
      <c r="D1" s="386"/>
      <c r="E1" s="386"/>
      <c r="F1" s="386"/>
      <c r="G1" s="386"/>
      <c r="H1" s="386"/>
      <c r="I1" s="386"/>
      <c r="J1" s="386"/>
      <c r="K1" s="386"/>
      <c r="L1" s="386"/>
      <c r="M1" s="386"/>
      <c r="N1" s="386"/>
      <c r="O1" s="386"/>
      <c r="P1" s="386"/>
      <c r="Q1" s="387"/>
    </row>
    <row r="2" spans="1:18" ht="6" customHeight="1">
      <c r="Q2" s="230"/>
    </row>
    <row r="3" spans="1:18" ht="20.100000000000001" customHeight="1">
      <c r="A3" s="407" t="s">
        <v>164</v>
      </c>
      <c r="B3" s="408"/>
      <c r="C3" s="408"/>
      <c r="D3" s="408"/>
      <c r="E3" s="408"/>
      <c r="F3" s="408"/>
      <c r="G3" s="408"/>
      <c r="H3" s="408"/>
      <c r="I3" s="408"/>
      <c r="J3" s="408"/>
      <c r="K3" s="408"/>
      <c r="L3" s="408"/>
      <c r="M3" s="408"/>
      <c r="N3" s="408"/>
      <c r="O3" s="408"/>
      <c r="P3" s="408"/>
      <c r="Q3" s="409"/>
    </row>
    <row r="4" spans="1:18" ht="20.100000000000001" customHeight="1">
      <c r="A4" s="407" t="s">
        <v>165</v>
      </c>
      <c r="B4" s="408"/>
      <c r="C4" s="408"/>
      <c r="D4" s="408"/>
      <c r="E4" s="408"/>
      <c r="F4" s="408"/>
      <c r="G4" s="408"/>
      <c r="H4" s="408"/>
      <c r="I4" s="408"/>
      <c r="J4" s="408"/>
      <c r="K4" s="408"/>
      <c r="L4" s="408"/>
      <c r="M4" s="408"/>
      <c r="N4" s="408"/>
      <c r="O4" s="408"/>
      <c r="P4" s="408"/>
      <c r="Q4" s="409"/>
    </row>
    <row r="5" spans="1:18" ht="15" customHeight="1">
      <c r="A5" s="383" t="s">
        <v>88</v>
      </c>
      <c r="B5" s="383" t="s">
        <v>39</v>
      </c>
      <c r="C5" s="383" t="s">
        <v>36</v>
      </c>
      <c r="D5" s="383" t="s">
        <v>37</v>
      </c>
      <c r="E5" s="383" t="s">
        <v>7</v>
      </c>
      <c r="F5" s="383" t="s">
        <v>78</v>
      </c>
      <c r="G5" s="383" t="s">
        <v>8</v>
      </c>
      <c r="H5" s="383" t="s">
        <v>22</v>
      </c>
      <c r="I5" s="118" t="s">
        <v>10</v>
      </c>
      <c r="J5" s="118"/>
      <c r="K5" s="118"/>
      <c r="L5" s="118"/>
      <c r="M5" s="118"/>
      <c r="N5" s="118"/>
      <c r="O5" s="118"/>
      <c r="P5" s="118"/>
      <c r="Q5" s="119"/>
    </row>
    <row r="6" spans="1:18" ht="15" customHeight="1">
      <c r="A6" s="405"/>
      <c r="B6" s="405"/>
      <c r="C6" s="405"/>
      <c r="D6" s="405"/>
      <c r="E6" s="405"/>
      <c r="F6" s="405"/>
      <c r="G6" s="405"/>
      <c r="H6" s="405"/>
      <c r="I6" s="120" t="s">
        <v>9</v>
      </c>
      <c r="J6" s="121"/>
      <c r="K6" s="414" t="s">
        <v>24</v>
      </c>
      <c r="L6" s="410" t="s">
        <v>100</v>
      </c>
      <c r="M6" s="411"/>
      <c r="N6" s="411"/>
      <c r="O6" s="411"/>
      <c r="P6" s="412" t="s">
        <v>133</v>
      </c>
      <c r="Q6" s="412" t="s">
        <v>115</v>
      </c>
    </row>
    <row r="7" spans="1:18" ht="42" customHeight="1">
      <c r="A7" s="406"/>
      <c r="B7" s="406"/>
      <c r="C7" s="406"/>
      <c r="D7" s="406"/>
      <c r="E7" s="406"/>
      <c r="F7" s="406"/>
      <c r="G7" s="406"/>
      <c r="H7" s="406"/>
      <c r="I7" s="122" t="s">
        <v>137</v>
      </c>
      <c r="J7" s="122" t="s">
        <v>23</v>
      </c>
      <c r="K7" s="415"/>
      <c r="L7" s="122" t="s">
        <v>138</v>
      </c>
      <c r="M7" s="122" t="s">
        <v>112</v>
      </c>
      <c r="N7" s="122" t="s">
        <v>113</v>
      </c>
      <c r="O7" s="122" t="s">
        <v>114</v>
      </c>
      <c r="P7" s="413"/>
      <c r="Q7" s="413"/>
    </row>
    <row r="8" spans="1:18" s="213" customFormat="1" ht="44.25" customHeight="1">
      <c r="A8" s="190">
        <v>1</v>
      </c>
      <c r="B8" s="190"/>
      <c r="C8" s="190"/>
      <c r="D8" s="190"/>
      <c r="E8" s="190"/>
      <c r="F8" s="190"/>
      <c r="G8" s="191" t="s">
        <v>174</v>
      </c>
      <c r="H8" s="192"/>
      <c r="I8" s="193"/>
      <c r="J8" s="194"/>
      <c r="K8" s="194"/>
      <c r="L8" s="195">
        <f>+L9+L13+L38</f>
        <v>56279855.989999995</v>
      </c>
      <c r="M8" s="195">
        <f>+M9+M13+M38</f>
        <v>55780378.689999998</v>
      </c>
      <c r="N8" s="195">
        <f>+N9+N13+N38</f>
        <v>55780378.689999998</v>
      </c>
      <c r="O8" s="195">
        <f>+O9+O13+O38</f>
        <v>55780378.689999998</v>
      </c>
      <c r="P8" s="196"/>
      <c r="Q8" s="196"/>
      <c r="R8" s="214"/>
    </row>
    <row r="9" spans="1:18" s="213" customFormat="1" ht="20.25" customHeight="1">
      <c r="A9" s="190"/>
      <c r="B9" s="190">
        <v>1</v>
      </c>
      <c r="C9" s="190"/>
      <c r="D9" s="190"/>
      <c r="E9" s="190"/>
      <c r="F9" s="190"/>
      <c r="G9" s="191" t="s">
        <v>175</v>
      </c>
      <c r="H9" s="192"/>
      <c r="I9" s="197"/>
      <c r="J9" s="198"/>
      <c r="K9" s="199"/>
      <c r="L9" s="195">
        <f t="shared" ref="L9:O11" si="0">+L10</f>
        <v>0</v>
      </c>
      <c r="M9" s="195">
        <f t="shared" si="0"/>
        <v>0</v>
      </c>
      <c r="N9" s="195">
        <f t="shared" si="0"/>
        <v>0</v>
      </c>
      <c r="O9" s="195">
        <f t="shared" si="0"/>
        <v>0</v>
      </c>
      <c r="P9" s="200"/>
      <c r="Q9" s="200"/>
      <c r="R9" s="214"/>
    </row>
    <row r="10" spans="1:18" s="213" customFormat="1" ht="18.75" customHeight="1">
      <c r="A10" s="190"/>
      <c r="B10" s="190"/>
      <c r="C10" s="190">
        <v>2</v>
      </c>
      <c r="D10" s="190"/>
      <c r="E10" s="190"/>
      <c r="F10" s="190"/>
      <c r="G10" s="191" t="s">
        <v>176</v>
      </c>
      <c r="H10" s="192"/>
      <c r="I10" s="197"/>
      <c r="J10" s="201"/>
      <c r="K10" s="202"/>
      <c r="L10" s="195">
        <f t="shared" si="0"/>
        <v>0</v>
      </c>
      <c r="M10" s="195">
        <f t="shared" si="0"/>
        <v>0</v>
      </c>
      <c r="N10" s="195">
        <f t="shared" si="0"/>
        <v>0</v>
      </c>
      <c r="O10" s="195">
        <f t="shared" si="0"/>
        <v>0</v>
      </c>
      <c r="P10" s="200"/>
      <c r="Q10" s="200"/>
      <c r="R10" s="214"/>
    </row>
    <row r="11" spans="1:18" s="213" customFormat="1" ht="21.75" customHeight="1">
      <c r="A11" s="190"/>
      <c r="B11" s="190"/>
      <c r="C11" s="190"/>
      <c r="D11" s="190">
        <v>4</v>
      </c>
      <c r="E11" s="190"/>
      <c r="F11" s="190"/>
      <c r="G11" s="191" t="s">
        <v>177</v>
      </c>
      <c r="H11" s="192"/>
      <c r="I11" s="203"/>
      <c r="J11" s="201"/>
      <c r="K11" s="199"/>
      <c r="L11" s="195">
        <f t="shared" si="0"/>
        <v>0</v>
      </c>
      <c r="M11" s="195">
        <f t="shared" si="0"/>
        <v>0</v>
      </c>
      <c r="N11" s="195">
        <f t="shared" si="0"/>
        <v>0</v>
      </c>
      <c r="O11" s="195">
        <f t="shared" si="0"/>
        <v>0</v>
      </c>
      <c r="P11" s="200"/>
      <c r="Q11" s="200"/>
      <c r="R11" s="214"/>
    </row>
    <row r="12" spans="1:18" s="213" customFormat="1" ht="30.75" customHeight="1">
      <c r="A12" s="190"/>
      <c r="B12" s="190"/>
      <c r="C12" s="190"/>
      <c r="D12" s="190"/>
      <c r="E12" s="190">
        <v>201</v>
      </c>
      <c r="F12" s="190"/>
      <c r="G12" s="191" t="s">
        <v>178</v>
      </c>
      <c r="H12" s="192" t="s">
        <v>179</v>
      </c>
      <c r="I12" s="203">
        <v>2</v>
      </c>
      <c r="J12" s="203">
        <v>2</v>
      </c>
      <c r="K12" s="200">
        <f>+J12/I12</f>
        <v>1</v>
      </c>
      <c r="L12" s="195">
        <v>0</v>
      </c>
      <c r="M12" s="195">
        <v>0</v>
      </c>
      <c r="N12" s="195">
        <v>0</v>
      </c>
      <c r="O12" s="195">
        <v>0</v>
      </c>
      <c r="P12" s="200">
        <v>0</v>
      </c>
      <c r="Q12" s="200">
        <v>0</v>
      </c>
      <c r="R12" s="214"/>
    </row>
    <row r="13" spans="1:18" s="213" customFormat="1" ht="20.25" customHeight="1">
      <c r="A13" s="190"/>
      <c r="B13" s="190">
        <v>2</v>
      </c>
      <c r="C13" s="190"/>
      <c r="D13" s="190"/>
      <c r="E13" s="190"/>
      <c r="F13" s="190"/>
      <c r="G13" s="191" t="s">
        <v>180</v>
      </c>
      <c r="H13" s="192"/>
      <c r="I13" s="203"/>
      <c r="J13" s="194"/>
      <c r="K13" s="194"/>
      <c r="L13" s="195">
        <f>+L14+L18+L25+L29</f>
        <v>56279855.989999995</v>
      </c>
      <c r="M13" s="195">
        <f>+M14+M18+M25+M29</f>
        <v>55780378.689999998</v>
      </c>
      <c r="N13" s="195">
        <f>+N14+N18+N25+N29</f>
        <v>55780378.689999998</v>
      </c>
      <c r="O13" s="195">
        <f>+O14+O18+O25+O29</f>
        <v>55780378.689999998</v>
      </c>
      <c r="P13" s="196"/>
      <c r="Q13" s="196"/>
      <c r="R13" s="214"/>
    </row>
    <row r="14" spans="1:18" s="213" customFormat="1" ht="35.25" customHeight="1">
      <c r="A14" s="190"/>
      <c r="B14" s="190"/>
      <c r="C14" s="190">
        <v>2</v>
      </c>
      <c r="D14" s="190"/>
      <c r="E14" s="190"/>
      <c r="F14" s="190"/>
      <c r="G14" s="191" t="s">
        <v>181</v>
      </c>
      <c r="H14" s="192"/>
      <c r="I14" s="203"/>
      <c r="J14" s="194"/>
      <c r="K14" s="194"/>
      <c r="L14" s="195">
        <f>+L15</f>
        <v>138506.88</v>
      </c>
      <c r="M14" s="195">
        <f>+M15</f>
        <v>138506.88</v>
      </c>
      <c r="N14" s="195">
        <f>+N15</f>
        <v>138506.88</v>
      </c>
      <c r="O14" s="195">
        <f>+O15</f>
        <v>138506.88</v>
      </c>
      <c r="P14" s="196"/>
      <c r="Q14" s="196"/>
      <c r="R14" s="214"/>
    </row>
    <row r="15" spans="1:18" s="213" customFormat="1" ht="21" customHeight="1">
      <c r="A15" s="190"/>
      <c r="B15" s="190"/>
      <c r="C15" s="190"/>
      <c r="D15" s="190">
        <v>6</v>
      </c>
      <c r="E15" s="190"/>
      <c r="F15" s="190"/>
      <c r="G15" s="191" t="s">
        <v>182</v>
      </c>
      <c r="H15" s="192"/>
      <c r="I15" s="203"/>
      <c r="J15" s="203"/>
      <c r="K15" s="199"/>
      <c r="L15" s="195">
        <f>+L16+L17</f>
        <v>138506.88</v>
      </c>
      <c r="M15" s="195">
        <f>+M16+M17</f>
        <v>138506.88</v>
      </c>
      <c r="N15" s="195">
        <f>+N16+N17</f>
        <v>138506.88</v>
      </c>
      <c r="O15" s="195">
        <f>+O16+O17</f>
        <v>138506.88</v>
      </c>
      <c r="P15" s="200"/>
      <c r="Q15" s="200"/>
      <c r="R15" s="214"/>
    </row>
    <row r="16" spans="1:18" s="213" customFormat="1" ht="23.25" customHeight="1">
      <c r="A16" s="190"/>
      <c r="B16" s="190"/>
      <c r="C16" s="190"/>
      <c r="D16" s="190"/>
      <c r="E16" s="190">
        <v>203</v>
      </c>
      <c r="F16" s="190"/>
      <c r="G16" s="191" t="s">
        <v>183</v>
      </c>
      <c r="H16" s="192" t="s">
        <v>184</v>
      </c>
      <c r="I16" s="203">
        <v>96</v>
      </c>
      <c r="J16" s="203">
        <v>1517</v>
      </c>
      <c r="K16" s="200">
        <f>+J16/I16</f>
        <v>15.802083333333334</v>
      </c>
      <c r="L16" s="195">
        <v>0</v>
      </c>
      <c r="M16" s="195">
        <v>0</v>
      </c>
      <c r="N16" s="195">
        <v>0</v>
      </c>
      <c r="O16" s="195">
        <v>0</v>
      </c>
      <c r="P16" s="200">
        <v>0</v>
      </c>
      <c r="Q16" s="200">
        <v>0</v>
      </c>
      <c r="R16" s="214"/>
    </row>
    <row r="17" spans="1:18" s="213" customFormat="1" ht="29.25" customHeight="1">
      <c r="A17" s="190"/>
      <c r="B17" s="190"/>
      <c r="C17" s="190"/>
      <c r="D17" s="190"/>
      <c r="E17" s="190">
        <v>204</v>
      </c>
      <c r="F17" s="190"/>
      <c r="G17" s="191" t="s">
        <v>185</v>
      </c>
      <c r="H17" s="192" t="s">
        <v>186</v>
      </c>
      <c r="I17" s="203">
        <v>100</v>
      </c>
      <c r="J17" s="203">
        <v>13</v>
      </c>
      <c r="K17" s="200">
        <f>+J17/I17</f>
        <v>0.13</v>
      </c>
      <c r="L17" s="195">
        <v>138506.88</v>
      </c>
      <c r="M17" s="195">
        <v>138506.88</v>
      </c>
      <c r="N17" s="195">
        <v>138506.88</v>
      </c>
      <c r="O17" s="195">
        <v>138506.88</v>
      </c>
      <c r="P17" s="200">
        <f>+M17/L17</f>
        <v>1</v>
      </c>
      <c r="Q17" s="200">
        <f>+K17/P17</f>
        <v>0.13</v>
      </c>
      <c r="R17" s="214"/>
    </row>
    <row r="18" spans="1:18" s="213" customFormat="1" ht="38.25" customHeight="1">
      <c r="A18" s="190"/>
      <c r="B18" s="190"/>
      <c r="C18" s="190">
        <v>4</v>
      </c>
      <c r="D18" s="190"/>
      <c r="E18" s="190"/>
      <c r="F18" s="190"/>
      <c r="G18" s="191" t="s">
        <v>187</v>
      </c>
      <c r="H18" s="192"/>
      <c r="I18" s="203"/>
      <c r="J18" s="203"/>
      <c r="K18" s="199"/>
      <c r="L18" s="195">
        <f>+L19+L22</f>
        <v>32205875.329999998</v>
      </c>
      <c r="M18" s="195">
        <f>+M19+M22</f>
        <v>31710017.739999995</v>
      </c>
      <c r="N18" s="195">
        <f>+N19+N22</f>
        <v>31710017.739999995</v>
      </c>
      <c r="O18" s="195">
        <f>+O19+O22</f>
        <v>31710017.739999995</v>
      </c>
      <c r="P18" s="200"/>
      <c r="Q18" s="200"/>
      <c r="R18" s="214"/>
    </row>
    <row r="19" spans="1:18" s="213" customFormat="1" ht="22.5" customHeight="1">
      <c r="A19" s="190"/>
      <c r="B19" s="190"/>
      <c r="C19" s="190"/>
      <c r="D19" s="190">
        <v>1</v>
      </c>
      <c r="E19" s="190"/>
      <c r="F19" s="190"/>
      <c r="G19" s="191" t="s">
        <v>188</v>
      </c>
      <c r="H19" s="192"/>
      <c r="I19" s="203"/>
      <c r="J19" s="203"/>
      <c r="K19" s="199"/>
      <c r="L19" s="195">
        <f>+L20+L21</f>
        <v>76267.69</v>
      </c>
      <c r="M19" s="195">
        <f>+M20+M21</f>
        <v>75362.89</v>
      </c>
      <c r="N19" s="195">
        <f>+N20+N21</f>
        <v>75362.89</v>
      </c>
      <c r="O19" s="195">
        <f>+O20+O21</f>
        <v>75362.89</v>
      </c>
      <c r="P19" s="200"/>
      <c r="Q19" s="200"/>
      <c r="R19" s="214"/>
    </row>
    <row r="20" spans="1:18" s="213" customFormat="1" ht="33.75" customHeight="1">
      <c r="A20" s="190"/>
      <c r="B20" s="190"/>
      <c r="C20" s="190"/>
      <c r="D20" s="190"/>
      <c r="E20" s="190">
        <v>211</v>
      </c>
      <c r="F20" s="190"/>
      <c r="G20" s="191" t="s">
        <v>189</v>
      </c>
      <c r="H20" s="192" t="s">
        <v>190</v>
      </c>
      <c r="I20" s="203">
        <v>355</v>
      </c>
      <c r="J20" s="203">
        <v>431</v>
      </c>
      <c r="K20" s="200">
        <f>+J20/I20</f>
        <v>1.2140845070422535</v>
      </c>
      <c r="L20" s="195">
        <v>72708.800000000003</v>
      </c>
      <c r="M20" s="195">
        <v>71804</v>
      </c>
      <c r="N20" s="195">
        <v>71804</v>
      </c>
      <c r="O20" s="195">
        <v>71804</v>
      </c>
      <c r="P20" s="200">
        <f>+M20/L20</f>
        <v>0.98755583918315248</v>
      </c>
      <c r="Q20" s="200">
        <f>+K20/P20</f>
        <v>1.229383148649571</v>
      </c>
      <c r="R20" s="214"/>
    </row>
    <row r="21" spans="1:18" s="213" customFormat="1" ht="46.5" customHeight="1">
      <c r="A21" s="190"/>
      <c r="B21" s="190"/>
      <c r="C21" s="190"/>
      <c r="D21" s="190"/>
      <c r="E21" s="190">
        <v>212</v>
      </c>
      <c r="F21" s="190"/>
      <c r="G21" s="191" t="s">
        <v>191</v>
      </c>
      <c r="H21" s="192" t="s">
        <v>192</v>
      </c>
      <c r="I21" s="203">
        <v>1</v>
      </c>
      <c r="J21" s="203">
        <v>0</v>
      </c>
      <c r="K21" s="200">
        <v>0</v>
      </c>
      <c r="L21" s="195">
        <v>3558.8900000000003</v>
      </c>
      <c r="M21" s="195">
        <v>3558.8900000000003</v>
      </c>
      <c r="N21" s="195">
        <v>3558.8900000000003</v>
      </c>
      <c r="O21" s="195">
        <v>3558.8900000000003</v>
      </c>
      <c r="P21" s="200">
        <f>+M21/L21</f>
        <v>1</v>
      </c>
      <c r="Q21" s="200">
        <f>+K21/P21</f>
        <v>0</v>
      </c>
      <c r="R21" s="214"/>
    </row>
    <row r="22" spans="1:18" s="213" customFormat="1" ht="25.5" customHeight="1">
      <c r="A22" s="190"/>
      <c r="B22" s="190"/>
      <c r="C22" s="190"/>
      <c r="D22" s="190">
        <v>2</v>
      </c>
      <c r="E22" s="190"/>
      <c r="F22" s="190"/>
      <c r="G22" s="191" t="s">
        <v>193</v>
      </c>
      <c r="H22" s="192"/>
      <c r="I22" s="203"/>
      <c r="J22" s="203"/>
      <c r="K22" s="199"/>
      <c r="L22" s="195">
        <f>+L23+L24</f>
        <v>32129607.639999997</v>
      </c>
      <c r="M22" s="195">
        <f>+M23+M24</f>
        <v>31634654.849999994</v>
      </c>
      <c r="N22" s="195">
        <f>+N23+N24</f>
        <v>31634654.849999994</v>
      </c>
      <c r="O22" s="195">
        <f>+O23+O24</f>
        <v>31634654.849999994</v>
      </c>
      <c r="P22" s="200"/>
      <c r="Q22" s="200"/>
      <c r="R22" s="214"/>
    </row>
    <row r="23" spans="1:18" s="213" customFormat="1" ht="39" customHeight="1">
      <c r="A23" s="190"/>
      <c r="B23" s="190"/>
      <c r="C23" s="190"/>
      <c r="D23" s="190"/>
      <c r="E23" s="190">
        <v>213</v>
      </c>
      <c r="F23" s="190"/>
      <c r="G23" s="191" t="s">
        <v>194</v>
      </c>
      <c r="H23" s="192" t="s">
        <v>192</v>
      </c>
      <c r="I23" s="203">
        <v>0</v>
      </c>
      <c r="J23" s="203">
        <v>1</v>
      </c>
      <c r="K23" s="200">
        <v>0</v>
      </c>
      <c r="L23" s="195">
        <v>29345918.829999998</v>
      </c>
      <c r="M23" s="195">
        <v>28856186.039999995</v>
      </c>
      <c r="N23" s="195">
        <v>28856186.039999995</v>
      </c>
      <c r="O23" s="195">
        <v>28856186.039999995</v>
      </c>
      <c r="P23" s="200">
        <f>+M23/L23</f>
        <v>0.98331172409911549</v>
      </c>
      <c r="Q23" s="200">
        <f>+K23/P23</f>
        <v>0</v>
      </c>
      <c r="R23" s="214"/>
    </row>
    <row r="24" spans="1:18" s="213" customFormat="1" ht="33.75" customHeight="1">
      <c r="A24" s="190"/>
      <c r="B24" s="190"/>
      <c r="C24" s="190"/>
      <c r="D24" s="190"/>
      <c r="E24" s="190">
        <v>215</v>
      </c>
      <c r="F24" s="190"/>
      <c r="G24" s="191" t="s">
        <v>195</v>
      </c>
      <c r="H24" s="192" t="s">
        <v>190</v>
      </c>
      <c r="I24" s="203">
        <v>773</v>
      </c>
      <c r="J24" s="203">
        <v>1034</v>
      </c>
      <c r="K24" s="200">
        <f>+J24/I24</f>
        <v>1.3376455368693403</v>
      </c>
      <c r="L24" s="195">
        <v>2783688.81</v>
      </c>
      <c r="M24" s="195">
        <v>2778468.81</v>
      </c>
      <c r="N24" s="195">
        <v>2778468.81</v>
      </c>
      <c r="O24" s="195">
        <v>2778468.81</v>
      </c>
      <c r="P24" s="200">
        <f>+M24/L24</f>
        <v>0.99812479039278823</v>
      </c>
      <c r="Q24" s="200">
        <f>+K24/P24</f>
        <v>1.3401586151797129</v>
      </c>
      <c r="R24" s="214"/>
    </row>
    <row r="25" spans="1:18" s="213" customFormat="1" ht="26.25" customHeight="1">
      <c r="A25" s="190"/>
      <c r="B25" s="190"/>
      <c r="C25" s="190">
        <v>5</v>
      </c>
      <c r="D25" s="190"/>
      <c r="E25" s="190"/>
      <c r="F25" s="190"/>
      <c r="G25" s="191" t="s">
        <v>196</v>
      </c>
      <c r="H25" s="192"/>
      <c r="I25" s="203"/>
      <c r="J25" s="201"/>
      <c r="K25" s="199"/>
      <c r="L25" s="195">
        <f>+L26</f>
        <v>1713098.51</v>
      </c>
      <c r="M25" s="195">
        <f>+M26</f>
        <v>1713098.51</v>
      </c>
      <c r="N25" s="195">
        <f>+N26</f>
        <v>1713098.51</v>
      </c>
      <c r="O25" s="195">
        <f>+O26</f>
        <v>1713098.51</v>
      </c>
      <c r="P25" s="200"/>
      <c r="Q25" s="200"/>
      <c r="R25" s="214"/>
    </row>
    <row r="26" spans="1:18" s="213" customFormat="1" ht="15" customHeight="1">
      <c r="A26" s="190"/>
      <c r="B26" s="190"/>
      <c r="C26" s="190"/>
      <c r="D26" s="190">
        <v>1</v>
      </c>
      <c r="E26" s="190"/>
      <c r="F26" s="190"/>
      <c r="G26" s="191" t="s">
        <v>197</v>
      </c>
      <c r="H26" s="192"/>
      <c r="I26" s="203"/>
      <c r="J26" s="201"/>
      <c r="K26" s="199"/>
      <c r="L26" s="195">
        <f>+L27+L28</f>
        <v>1713098.51</v>
      </c>
      <c r="M26" s="195">
        <f>+M27+M28</f>
        <v>1713098.51</v>
      </c>
      <c r="N26" s="195">
        <f>+N27+N28</f>
        <v>1713098.51</v>
      </c>
      <c r="O26" s="195">
        <f>+O27+O28</f>
        <v>1713098.51</v>
      </c>
      <c r="P26" s="200"/>
      <c r="Q26" s="200"/>
      <c r="R26" s="214"/>
    </row>
    <row r="27" spans="1:18" s="213" customFormat="1" ht="26.25" customHeight="1">
      <c r="A27" s="190"/>
      <c r="B27" s="190"/>
      <c r="C27" s="190"/>
      <c r="D27" s="190"/>
      <c r="E27" s="190">
        <v>216</v>
      </c>
      <c r="F27" s="190"/>
      <c r="G27" s="191" t="s">
        <v>198</v>
      </c>
      <c r="H27" s="192" t="s">
        <v>199</v>
      </c>
      <c r="I27" s="203">
        <v>341</v>
      </c>
      <c r="J27" s="203">
        <v>0</v>
      </c>
      <c r="K27" s="200">
        <f>+J27/I27</f>
        <v>0</v>
      </c>
      <c r="L27" s="195">
        <v>7223.32</v>
      </c>
      <c r="M27" s="195">
        <v>7223.32</v>
      </c>
      <c r="N27" s="195">
        <v>7223.32</v>
      </c>
      <c r="O27" s="195">
        <v>7223.32</v>
      </c>
      <c r="P27" s="200">
        <f>+M27/L27</f>
        <v>1</v>
      </c>
      <c r="Q27" s="200">
        <f>+K27/P27</f>
        <v>0</v>
      </c>
      <c r="R27" s="214"/>
    </row>
    <row r="28" spans="1:18" s="213" customFormat="1" ht="57.75" customHeight="1">
      <c r="A28" s="190"/>
      <c r="B28" s="190"/>
      <c r="C28" s="190"/>
      <c r="D28" s="190"/>
      <c r="E28" s="190">
        <v>218</v>
      </c>
      <c r="F28" s="190"/>
      <c r="G28" s="191" t="s">
        <v>200</v>
      </c>
      <c r="H28" s="192" t="s">
        <v>192</v>
      </c>
      <c r="I28" s="203">
        <v>10</v>
      </c>
      <c r="J28" s="203">
        <v>86</v>
      </c>
      <c r="K28" s="200">
        <f>+J28/I28</f>
        <v>8.6</v>
      </c>
      <c r="L28" s="195">
        <v>1705875.19</v>
      </c>
      <c r="M28" s="195">
        <v>1705875.19</v>
      </c>
      <c r="N28" s="195">
        <v>1705875.19</v>
      </c>
      <c r="O28" s="195">
        <v>1705875.19</v>
      </c>
      <c r="P28" s="200">
        <f>+M28/L28</f>
        <v>1</v>
      </c>
      <c r="Q28" s="200">
        <f>+K28/P28</f>
        <v>8.6</v>
      </c>
      <c r="R28" s="214"/>
    </row>
    <row r="29" spans="1:18" s="213" customFormat="1" ht="21.75" customHeight="1">
      <c r="A29" s="190"/>
      <c r="B29" s="190"/>
      <c r="C29" s="190">
        <v>6</v>
      </c>
      <c r="D29" s="190"/>
      <c r="E29" s="190"/>
      <c r="F29" s="190"/>
      <c r="G29" s="191" t="s">
        <v>201</v>
      </c>
      <c r="H29" s="192"/>
      <c r="I29" s="203"/>
      <c r="J29" s="201"/>
      <c r="K29" s="199"/>
      <c r="L29" s="195">
        <f>+L30+L33</f>
        <v>22222375.27</v>
      </c>
      <c r="M29" s="195">
        <f>+M30+M33</f>
        <v>22218755.559999999</v>
      </c>
      <c r="N29" s="195">
        <f>+N30+N33</f>
        <v>22218755.559999999</v>
      </c>
      <c r="O29" s="195">
        <f>+O30+O33</f>
        <v>22218755.559999999</v>
      </c>
      <c r="P29" s="200"/>
      <c r="Q29" s="200"/>
      <c r="R29" s="214"/>
    </row>
    <row r="30" spans="1:18" s="213" customFormat="1" ht="22.5" customHeight="1">
      <c r="A30" s="190"/>
      <c r="B30" s="190"/>
      <c r="C30" s="190"/>
      <c r="D30" s="190">
        <v>8</v>
      </c>
      <c r="E30" s="190"/>
      <c r="F30" s="190"/>
      <c r="G30" s="191" t="s">
        <v>202</v>
      </c>
      <c r="H30" s="192"/>
      <c r="I30" s="203"/>
      <c r="J30" s="201"/>
      <c r="K30" s="199"/>
      <c r="L30" s="195">
        <f>+L31+L32</f>
        <v>64863.11</v>
      </c>
      <c r="M30" s="195">
        <f>+M31+M32</f>
        <v>61243.4</v>
      </c>
      <c r="N30" s="195">
        <f>+N31+N32</f>
        <v>61243.4</v>
      </c>
      <c r="O30" s="195">
        <f>+O31+O32</f>
        <v>61243.4</v>
      </c>
      <c r="P30" s="200"/>
      <c r="Q30" s="200"/>
      <c r="R30" s="214"/>
    </row>
    <row r="31" spans="1:18" s="213" customFormat="1" ht="40.5" customHeight="1">
      <c r="A31" s="190"/>
      <c r="B31" s="190"/>
      <c r="C31" s="190"/>
      <c r="D31" s="190"/>
      <c r="E31" s="190">
        <v>222</v>
      </c>
      <c r="F31" s="190"/>
      <c r="G31" s="191" t="s">
        <v>203</v>
      </c>
      <c r="H31" s="192" t="s">
        <v>199</v>
      </c>
      <c r="I31" s="203">
        <v>35</v>
      </c>
      <c r="J31" s="203">
        <v>63</v>
      </c>
      <c r="K31" s="200">
        <f>+J31/I31</f>
        <v>1.8</v>
      </c>
      <c r="L31" s="195">
        <v>31122.11</v>
      </c>
      <c r="M31" s="195">
        <v>27502.400000000001</v>
      </c>
      <c r="N31" s="195">
        <v>27502.400000000001</v>
      </c>
      <c r="O31" s="195">
        <v>27502.400000000001</v>
      </c>
      <c r="P31" s="200">
        <f>+M31/L31</f>
        <v>0.8836932971446988</v>
      </c>
      <c r="Q31" s="200">
        <f>+K31/P31</f>
        <v>2.0369057973122344</v>
      </c>
      <c r="R31" s="214"/>
    </row>
    <row r="32" spans="1:18" s="213" customFormat="1" ht="48" customHeight="1">
      <c r="A32" s="190"/>
      <c r="B32" s="190"/>
      <c r="C32" s="190"/>
      <c r="D32" s="190"/>
      <c r="E32" s="190">
        <v>225</v>
      </c>
      <c r="F32" s="190"/>
      <c r="G32" s="191" t="s">
        <v>204</v>
      </c>
      <c r="H32" s="192" t="s">
        <v>199</v>
      </c>
      <c r="I32" s="203">
        <v>12</v>
      </c>
      <c r="J32" s="203">
        <v>30</v>
      </c>
      <c r="K32" s="200">
        <f>+J32/I32</f>
        <v>2.5</v>
      </c>
      <c r="L32" s="195">
        <v>33741</v>
      </c>
      <c r="M32" s="195">
        <v>33741</v>
      </c>
      <c r="N32" s="195">
        <v>33741</v>
      </c>
      <c r="O32" s="195">
        <v>33741</v>
      </c>
      <c r="P32" s="200">
        <f>+M32/L32</f>
        <v>1</v>
      </c>
      <c r="Q32" s="200">
        <f>+K32/P32</f>
        <v>2.5</v>
      </c>
      <c r="R32" s="214"/>
    </row>
    <row r="33" spans="1:18" s="213" customFormat="1" ht="39.75" customHeight="1">
      <c r="A33" s="190"/>
      <c r="B33" s="190"/>
      <c r="C33" s="190"/>
      <c r="D33" s="190">
        <v>9</v>
      </c>
      <c r="E33" s="190"/>
      <c r="F33" s="190"/>
      <c r="G33" s="191" t="s">
        <v>266</v>
      </c>
      <c r="H33" s="192"/>
      <c r="I33" s="203"/>
      <c r="J33" s="201"/>
      <c r="K33" s="199"/>
      <c r="L33" s="195">
        <f>+L34+L35+L36+L37</f>
        <v>22157512.16</v>
      </c>
      <c r="M33" s="195">
        <f>+M34+M35+M36+M37</f>
        <v>22157512.16</v>
      </c>
      <c r="N33" s="195">
        <f>+N34+N35+N36+N37</f>
        <v>22157512.16</v>
      </c>
      <c r="O33" s="195">
        <f>+O34+O35+O36+O37</f>
        <v>22157512.16</v>
      </c>
      <c r="P33" s="200"/>
      <c r="Q33" s="200"/>
      <c r="R33" s="214"/>
    </row>
    <row r="34" spans="1:18" s="213" customFormat="1" ht="60" customHeight="1">
      <c r="A34" s="190"/>
      <c r="B34" s="190"/>
      <c r="C34" s="190"/>
      <c r="D34" s="190"/>
      <c r="E34" s="190">
        <v>227</v>
      </c>
      <c r="F34" s="190"/>
      <c r="G34" s="191" t="s">
        <v>205</v>
      </c>
      <c r="H34" s="192" t="s">
        <v>192</v>
      </c>
      <c r="I34" s="203">
        <v>0</v>
      </c>
      <c r="J34" s="203">
        <v>0</v>
      </c>
      <c r="K34" s="200">
        <v>0</v>
      </c>
      <c r="L34" s="195">
        <v>0</v>
      </c>
      <c r="M34" s="195">
        <v>0</v>
      </c>
      <c r="N34" s="195">
        <v>0</v>
      </c>
      <c r="O34" s="195">
        <v>0</v>
      </c>
      <c r="P34" s="200">
        <v>0</v>
      </c>
      <c r="Q34" s="200">
        <v>0</v>
      </c>
      <c r="R34" s="214"/>
    </row>
    <row r="35" spans="1:18" s="213" customFormat="1" ht="60" customHeight="1">
      <c r="A35" s="190"/>
      <c r="B35" s="190"/>
      <c r="C35" s="190"/>
      <c r="D35" s="190"/>
      <c r="E35" s="190">
        <v>228</v>
      </c>
      <c r="F35" s="190"/>
      <c r="G35" s="191" t="s">
        <v>206</v>
      </c>
      <c r="H35" s="192" t="s">
        <v>192</v>
      </c>
      <c r="I35" s="203">
        <v>2</v>
      </c>
      <c r="J35" s="203">
        <v>0</v>
      </c>
      <c r="K35" s="200">
        <f>+J35/I35</f>
        <v>0</v>
      </c>
      <c r="L35" s="195">
        <v>640809</v>
      </c>
      <c r="M35" s="195">
        <v>640809</v>
      </c>
      <c r="N35" s="195">
        <v>640809</v>
      </c>
      <c r="O35" s="195">
        <v>640809</v>
      </c>
      <c r="P35" s="200">
        <f>+M35/L35</f>
        <v>1</v>
      </c>
      <c r="Q35" s="200">
        <f>+K35/P35</f>
        <v>0</v>
      </c>
      <c r="R35" s="214"/>
    </row>
    <row r="36" spans="1:18" s="213" customFormat="1" ht="56.25" customHeight="1">
      <c r="A36" s="190"/>
      <c r="B36" s="190"/>
      <c r="C36" s="190"/>
      <c r="D36" s="190"/>
      <c r="E36" s="190">
        <v>229</v>
      </c>
      <c r="F36" s="190"/>
      <c r="G36" s="191" t="s">
        <v>207</v>
      </c>
      <c r="H36" s="192" t="s">
        <v>199</v>
      </c>
      <c r="I36" s="203">
        <v>328</v>
      </c>
      <c r="J36" s="203">
        <v>820</v>
      </c>
      <c r="K36" s="200">
        <f>+J36/I36</f>
        <v>2.5</v>
      </c>
      <c r="L36" s="195">
        <v>0</v>
      </c>
      <c r="M36" s="195">
        <v>0</v>
      </c>
      <c r="N36" s="195">
        <v>0</v>
      </c>
      <c r="O36" s="195">
        <v>0</v>
      </c>
      <c r="P36" s="200">
        <v>0</v>
      </c>
      <c r="Q36" s="200">
        <v>0</v>
      </c>
      <c r="R36" s="214"/>
    </row>
    <row r="37" spans="1:18" s="213" customFormat="1" ht="39" customHeight="1">
      <c r="A37" s="190"/>
      <c r="B37" s="190"/>
      <c r="C37" s="190"/>
      <c r="D37" s="190"/>
      <c r="E37" s="190">
        <v>230</v>
      </c>
      <c r="F37" s="190"/>
      <c r="G37" s="191" t="s">
        <v>208</v>
      </c>
      <c r="H37" s="192" t="s">
        <v>199</v>
      </c>
      <c r="I37" s="203">
        <v>308</v>
      </c>
      <c r="J37" s="203">
        <v>15170</v>
      </c>
      <c r="K37" s="200">
        <f>+J37/I37</f>
        <v>49.253246753246756</v>
      </c>
      <c r="L37" s="195">
        <v>21516703.16</v>
      </c>
      <c r="M37" s="195">
        <v>21516703.16</v>
      </c>
      <c r="N37" s="195">
        <v>21516703.16</v>
      </c>
      <c r="O37" s="195">
        <v>21516703.16</v>
      </c>
      <c r="P37" s="200">
        <f>+M37/L37</f>
        <v>1</v>
      </c>
      <c r="Q37" s="200">
        <f>+K37/P37</f>
        <v>49.253246753246756</v>
      </c>
      <c r="R37" s="214"/>
    </row>
    <row r="38" spans="1:18" s="213" customFormat="1" ht="27" customHeight="1">
      <c r="A38" s="190"/>
      <c r="B38" s="190">
        <v>3</v>
      </c>
      <c r="C38" s="190"/>
      <c r="D38" s="190"/>
      <c r="E38" s="190"/>
      <c r="F38" s="190"/>
      <c r="G38" s="191" t="s">
        <v>209</v>
      </c>
      <c r="H38" s="192"/>
      <c r="I38" s="203"/>
      <c r="J38" s="201"/>
      <c r="K38" s="199"/>
      <c r="L38" s="195">
        <f t="shared" ref="L38:O40" si="1">+L39</f>
        <v>0</v>
      </c>
      <c r="M38" s="195">
        <f t="shared" si="1"/>
        <v>0</v>
      </c>
      <c r="N38" s="195">
        <f t="shared" si="1"/>
        <v>0</v>
      </c>
      <c r="O38" s="195">
        <f t="shared" si="1"/>
        <v>0</v>
      </c>
      <c r="P38" s="200"/>
      <c r="Q38" s="200"/>
      <c r="R38" s="214"/>
    </row>
    <row r="39" spans="1:18" s="213" customFormat="1" ht="53.25" customHeight="1">
      <c r="A39" s="190"/>
      <c r="B39" s="190"/>
      <c r="C39" s="190">
        <v>1</v>
      </c>
      <c r="D39" s="190"/>
      <c r="E39" s="190"/>
      <c r="F39" s="190"/>
      <c r="G39" s="191" t="s">
        <v>210</v>
      </c>
      <c r="H39" s="192"/>
      <c r="I39" s="203"/>
      <c r="J39" s="201"/>
      <c r="K39" s="199"/>
      <c r="L39" s="195">
        <f t="shared" si="1"/>
        <v>0</v>
      </c>
      <c r="M39" s="195">
        <f t="shared" si="1"/>
        <v>0</v>
      </c>
      <c r="N39" s="195">
        <f t="shared" si="1"/>
        <v>0</v>
      </c>
      <c r="O39" s="195">
        <f t="shared" si="1"/>
        <v>0</v>
      </c>
      <c r="P39" s="200"/>
      <c r="Q39" s="200"/>
      <c r="R39" s="214"/>
    </row>
    <row r="40" spans="1:18" s="213" customFormat="1" ht="24" customHeight="1">
      <c r="A40" s="190"/>
      <c r="B40" s="190"/>
      <c r="C40" s="190"/>
      <c r="D40" s="190">
        <v>2</v>
      </c>
      <c r="E40" s="190"/>
      <c r="F40" s="190"/>
      <c r="G40" s="191" t="s">
        <v>211</v>
      </c>
      <c r="H40" s="192"/>
      <c r="I40" s="203"/>
      <c r="J40" s="201"/>
      <c r="K40" s="199"/>
      <c r="L40" s="195">
        <f t="shared" si="1"/>
        <v>0</v>
      </c>
      <c r="M40" s="195">
        <f t="shared" si="1"/>
        <v>0</v>
      </c>
      <c r="N40" s="195">
        <f t="shared" si="1"/>
        <v>0</v>
      </c>
      <c r="O40" s="195">
        <f t="shared" si="1"/>
        <v>0</v>
      </c>
      <c r="P40" s="200"/>
      <c r="Q40" s="200"/>
      <c r="R40" s="214"/>
    </row>
    <row r="41" spans="1:18" s="213" customFormat="1" ht="37.5" customHeight="1">
      <c r="A41" s="190"/>
      <c r="B41" s="190"/>
      <c r="C41" s="190"/>
      <c r="D41" s="190"/>
      <c r="E41" s="190">
        <v>232</v>
      </c>
      <c r="F41" s="190"/>
      <c r="G41" s="191" t="s">
        <v>212</v>
      </c>
      <c r="H41" s="192" t="s">
        <v>199</v>
      </c>
      <c r="I41" s="203">
        <v>15</v>
      </c>
      <c r="J41" s="203">
        <v>829</v>
      </c>
      <c r="K41" s="200">
        <f>+J41/I41</f>
        <v>55.266666666666666</v>
      </c>
      <c r="L41" s="195">
        <v>0</v>
      </c>
      <c r="M41" s="195">
        <v>0</v>
      </c>
      <c r="N41" s="195">
        <v>0</v>
      </c>
      <c r="O41" s="195">
        <v>0</v>
      </c>
      <c r="P41" s="200">
        <v>0</v>
      </c>
      <c r="Q41" s="200">
        <v>0</v>
      </c>
      <c r="R41" s="214"/>
    </row>
    <row r="42" spans="1:18" s="213" customFormat="1" ht="37.5" customHeight="1">
      <c r="A42" s="190">
        <v>2</v>
      </c>
      <c r="B42" s="190"/>
      <c r="C42" s="190"/>
      <c r="D42" s="190"/>
      <c r="E42" s="190"/>
      <c r="F42" s="190"/>
      <c r="G42" s="191" t="s">
        <v>213</v>
      </c>
      <c r="H42" s="192"/>
      <c r="I42" s="203"/>
      <c r="J42" s="201"/>
      <c r="K42" s="199"/>
      <c r="L42" s="195">
        <f t="shared" ref="L42:O43" si="2">+L43</f>
        <v>77453335.450000003</v>
      </c>
      <c r="M42" s="195">
        <f t="shared" si="2"/>
        <v>77453335.450000003</v>
      </c>
      <c r="N42" s="195">
        <f t="shared" si="2"/>
        <v>77453335.450000003</v>
      </c>
      <c r="O42" s="195">
        <f t="shared" si="2"/>
        <v>77453335.450000003</v>
      </c>
      <c r="P42" s="200"/>
      <c r="Q42" s="200"/>
      <c r="R42" s="214"/>
    </row>
    <row r="43" spans="1:18" s="213" customFormat="1" ht="23.25" customHeight="1">
      <c r="A43" s="190"/>
      <c r="B43" s="190">
        <v>1</v>
      </c>
      <c r="C43" s="190"/>
      <c r="D43" s="190"/>
      <c r="E43" s="190"/>
      <c r="F43" s="190"/>
      <c r="G43" s="191" t="s">
        <v>175</v>
      </c>
      <c r="H43" s="192"/>
      <c r="I43" s="203"/>
      <c r="J43" s="201"/>
      <c r="K43" s="199"/>
      <c r="L43" s="195">
        <f t="shared" si="2"/>
        <v>77453335.450000003</v>
      </c>
      <c r="M43" s="195">
        <f t="shared" si="2"/>
        <v>77453335.450000003</v>
      </c>
      <c r="N43" s="195">
        <f t="shared" si="2"/>
        <v>77453335.450000003</v>
      </c>
      <c r="O43" s="195">
        <f t="shared" si="2"/>
        <v>77453335.450000003</v>
      </c>
      <c r="P43" s="200"/>
      <c r="Q43" s="200"/>
      <c r="R43" s="214"/>
    </row>
    <row r="44" spans="1:18" s="213" customFormat="1" ht="39" customHeight="1">
      <c r="A44" s="190"/>
      <c r="B44" s="190"/>
      <c r="C44" s="190">
        <v>7</v>
      </c>
      <c r="D44" s="190"/>
      <c r="E44" s="190"/>
      <c r="F44" s="190"/>
      <c r="G44" s="191" t="s">
        <v>214</v>
      </c>
      <c r="H44" s="192"/>
      <c r="I44" s="203"/>
      <c r="J44" s="201"/>
      <c r="K44" s="199"/>
      <c r="L44" s="195">
        <f>+L45+L47</f>
        <v>77453335.450000003</v>
      </c>
      <c r="M44" s="195">
        <f>+M45+M47</f>
        <v>77453335.450000003</v>
      </c>
      <c r="N44" s="195">
        <f>+N45+N47</f>
        <v>77453335.450000003</v>
      </c>
      <c r="O44" s="195">
        <f>+O45+O47</f>
        <v>77453335.450000003</v>
      </c>
      <c r="P44" s="200"/>
      <c r="Q44" s="200"/>
      <c r="R44" s="214"/>
    </row>
    <row r="45" spans="1:18" s="213" customFormat="1" ht="15" customHeight="1">
      <c r="A45" s="190"/>
      <c r="B45" s="190"/>
      <c r="C45" s="190"/>
      <c r="D45" s="190">
        <v>1</v>
      </c>
      <c r="E45" s="190"/>
      <c r="F45" s="190"/>
      <c r="G45" s="191" t="s">
        <v>215</v>
      </c>
      <c r="H45" s="192"/>
      <c r="I45" s="203"/>
      <c r="J45" s="201"/>
      <c r="K45" s="199"/>
      <c r="L45" s="195">
        <f>+L46</f>
        <v>34319831.450000003</v>
      </c>
      <c r="M45" s="195">
        <f>+M46</f>
        <v>34319831.450000003</v>
      </c>
      <c r="N45" s="195">
        <f>+N46</f>
        <v>34319831.450000003</v>
      </c>
      <c r="O45" s="195">
        <f>+O46</f>
        <v>34319831.450000003</v>
      </c>
      <c r="P45" s="200"/>
      <c r="Q45" s="200"/>
      <c r="R45" s="214"/>
    </row>
    <row r="46" spans="1:18" s="213" customFormat="1" ht="35.25" customHeight="1">
      <c r="A46" s="190"/>
      <c r="B46" s="190"/>
      <c r="C46" s="190"/>
      <c r="D46" s="190"/>
      <c r="E46" s="190">
        <v>203</v>
      </c>
      <c r="F46" s="190"/>
      <c r="G46" s="191" t="s">
        <v>216</v>
      </c>
      <c r="H46" s="192" t="s">
        <v>215</v>
      </c>
      <c r="I46" s="203">
        <v>101</v>
      </c>
      <c r="J46" s="203">
        <v>101</v>
      </c>
      <c r="K46" s="200">
        <f>+J46/I46</f>
        <v>1</v>
      </c>
      <c r="L46" s="195">
        <v>34319831.450000003</v>
      </c>
      <c r="M46" s="195">
        <v>34319831.450000003</v>
      </c>
      <c r="N46" s="195">
        <v>34319831.450000003</v>
      </c>
      <c r="O46" s="195">
        <v>34319831.450000003</v>
      </c>
      <c r="P46" s="200">
        <f>+M46/L46</f>
        <v>1</v>
      </c>
      <c r="Q46" s="200">
        <f>+K46/P46</f>
        <v>1</v>
      </c>
      <c r="R46" s="214"/>
    </row>
    <row r="47" spans="1:18" s="213" customFormat="1" ht="26.25" customHeight="1">
      <c r="A47" s="190"/>
      <c r="B47" s="190"/>
      <c r="C47" s="190"/>
      <c r="D47" s="190">
        <v>2</v>
      </c>
      <c r="E47" s="190"/>
      <c r="F47" s="190"/>
      <c r="G47" s="191" t="s">
        <v>217</v>
      </c>
      <c r="H47" s="192"/>
      <c r="I47" s="203"/>
      <c r="J47" s="201"/>
      <c r="K47" s="199"/>
      <c r="L47" s="195">
        <f>+L48</f>
        <v>43133504</v>
      </c>
      <c r="M47" s="195">
        <f>+M48</f>
        <v>43133504</v>
      </c>
      <c r="N47" s="195">
        <f>+N48</f>
        <v>43133504</v>
      </c>
      <c r="O47" s="195">
        <f>+O48</f>
        <v>43133504</v>
      </c>
      <c r="P47" s="200"/>
      <c r="Q47" s="200"/>
      <c r="R47" s="214"/>
    </row>
    <row r="48" spans="1:18" s="213" customFormat="1" ht="54" customHeight="1">
      <c r="A48" s="190"/>
      <c r="B48" s="190"/>
      <c r="C48" s="190"/>
      <c r="D48" s="190"/>
      <c r="E48" s="190">
        <v>204</v>
      </c>
      <c r="F48" s="190"/>
      <c r="G48" s="191" t="s">
        <v>747</v>
      </c>
      <c r="H48" s="192" t="s">
        <v>219</v>
      </c>
      <c r="I48" s="203">
        <v>0</v>
      </c>
      <c r="J48" s="203">
        <v>1</v>
      </c>
      <c r="K48" s="200">
        <v>0</v>
      </c>
      <c r="L48" s="195">
        <v>43133504</v>
      </c>
      <c r="M48" s="195">
        <v>43133504</v>
      </c>
      <c r="N48" s="195">
        <v>43133504</v>
      </c>
      <c r="O48" s="195">
        <v>43133504</v>
      </c>
      <c r="P48" s="200">
        <f>+M48/L48</f>
        <v>1</v>
      </c>
      <c r="Q48" s="200">
        <f>+K48/P48</f>
        <v>0</v>
      </c>
      <c r="R48" s="214"/>
    </row>
    <row r="49" spans="1:18" s="213" customFormat="1" ht="32.25" customHeight="1">
      <c r="A49" s="190">
        <v>3</v>
      </c>
      <c r="B49" s="190"/>
      <c r="C49" s="190"/>
      <c r="D49" s="190"/>
      <c r="E49" s="190"/>
      <c r="F49" s="190"/>
      <c r="G49" s="191" t="s">
        <v>220</v>
      </c>
      <c r="H49" s="192"/>
      <c r="I49" s="203"/>
      <c r="J49" s="201"/>
      <c r="K49" s="199"/>
      <c r="L49" s="195">
        <f>+L50+L54</f>
        <v>17448340.120000001</v>
      </c>
      <c r="M49" s="195">
        <f>+M50+M54</f>
        <v>17350662.120000001</v>
      </c>
      <c r="N49" s="195">
        <f>+N50+N54</f>
        <v>17350662.120000001</v>
      </c>
      <c r="O49" s="195">
        <f>+O50+O54</f>
        <v>17350662.120000001</v>
      </c>
      <c r="P49" s="200"/>
      <c r="Q49" s="200"/>
      <c r="R49" s="214"/>
    </row>
    <row r="50" spans="1:18" s="213" customFormat="1" ht="24.75" customHeight="1">
      <c r="A50" s="190"/>
      <c r="B50" s="190">
        <v>2</v>
      </c>
      <c r="C50" s="190"/>
      <c r="D50" s="190"/>
      <c r="E50" s="190"/>
      <c r="F50" s="190"/>
      <c r="G50" s="191" t="s">
        <v>180</v>
      </c>
      <c r="H50" s="192"/>
      <c r="I50" s="203"/>
      <c r="J50" s="201"/>
      <c r="K50" s="199"/>
      <c r="L50" s="195">
        <v>0</v>
      </c>
      <c r="M50" s="195">
        <v>0</v>
      </c>
      <c r="N50" s="195">
        <v>0</v>
      </c>
      <c r="O50" s="195">
        <v>0</v>
      </c>
      <c r="P50" s="200"/>
      <c r="Q50" s="200"/>
      <c r="R50" s="214"/>
    </row>
    <row r="51" spans="1:18" s="213" customFormat="1" ht="34.5" customHeight="1">
      <c r="A51" s="190"/>
      <c r="B51" s="190"/>
      <c r="C51" s="190">
        <v>1</v>
      </c>
      <c r="D51" s="190"/>
      <c r="E51" s="190"/>
      <c r="F51" s="190"/>
      <c r="G51" s="191" t="s">
        <v>221</v>
      </c>
      <c r="H51" s="192"/>
      <c r="I51" s="203"/>
      <c r="J51" s="201"/>
      <c r="K51" s="199"/>
      <c r="L51" s="195">
        <v>0</v>
      </c>
      <c r="M51" s="195">
        <v>0</v>
      </c>
      <c r="N51" s="195">
        <v>0</v>
      </c>
      <c r="O51" s="195">
        <v>0</v>
      </c>
      <c r="P51" s="200"/>
      <c r="Q51" s="200"/>
      <c r="R51" s="214"/>
    </row>
    <row r="52" spans="1:18" s="213" customFormat="1" ht="37.5" customHeight="1">
      <c r="A52" s="190"/>
      <c r="B52" s="190"/>
      <c r="C52" s="190"/>
      <c r="D52" s="190">
        <v>5</v>
      </c>
      <c r="E52" s="190"/>
      <c r="F52" s="190"/>
      <c r="G52" s="191" t="s">
        <v>746</v>
      </c>
      <c r="H52" s="192"/>
      <c r="I52" s="203"/>
      <c r="J52" s="201"/>
      <c r="K52" s="199"/>
      <c r="L52" s="195">
        <v>0</v>
      </c>
      <c r="M52" s="195">
        <v>0</v>
      </c>
      <c r="N52" s="195">
        <v>0</v>
      </c>
      <c r="O52" s="195">
        <v>0</v>
      </c>
      <c r="P52" s="200"/>
      <c r="Q52" s="200"/>
      <c r="R52" s="214"/>
    </row>
    <row r="53" spans="1:18" s="213" customFormat="1" ht="37.5" customHeight="1">
      <c r="A53" s="190"/>
      <c r="B53" s="190"/>
      <c r="C53" s="190"/>
      <c r="D53" s="190"/>
      <c r="E53" s="190">
        <v>209</v>
      </c>
      <c r="F53" s="190"/>
      <c r="G53" s="191" t="s">
        <v>223</v>
      </c>
      <c r="H53" s="192" t="s">
        <v>224</v>
      </c>
      <c r="I53" s="203">
        <v>920</v>
      </c>
      <c r="J53" s="203">
        <v>55500</v>
      </c>
      <c r="K53" s="200">
        <f>+J53/I53</f>
        <v>60.326086956521742</v>
      </c>
      <c r="L53" s="195">
        <v>0</v>
      </c>
      <c r="M53" s="195">
        <v>0</v>
      </c>
      <c r="N53" s="195">
        <v>0</v>
      </c>
      <c r="O53" s="195">
        <v>0</v>
      </c>
      <c r="P53" s="200">
        <v>0</v>
      </c>
      <c r="Q53" s="200">
        <v>0</v>
      </c>
      <c r="R53" s="214"/>
    </row>
    <row r="54" spans="1:18" s="213" customFormat="1" ht="36" customHeight="1">
      <c r="A54" s="190"/>
      <c r="B54" s="190">
        <v>3</v>
      </c>
      <c r="C54" s="190"/>
      <c r="D54" s="190"/>
      <c r="E54" s="190"/>
      <c r="F54" s="190"/>
      <c r="G54" s="191" t="s">
        <v>209</v>
      </c>
      <c r="H54" s="192"/>
      <c r="I54" s="203"/>
      <c r="J54" s="201"/>
      <c r="K54" s="199"/>
      <c r="L54" s="195">
        <f>+L55+L58</f>
        <v>17448340.120000001</v>
      </c>
      <c r="M54" s="195">
        <f>+M55+M58</f>
        <v>17350662.120000001</v>
      </c>
      <c r="N54" s="195">
        <f>+N55+N58</f>
        <v>17350662.120000001</v>
      </c>
      <c r="O54" s="195">
        <f>+O55+O58</f>
        <v>17350662.120000001</v>
      </c>
      <c r="P54" s="200"/>
      <c r="Q54" s="200"/>
      <c r="R54" s="214"/>
    </row>
    <row r="55" spans="1:18" s="213" customFormat="1" ht="45" customHeight="1">
      <c r="A55" s="190"/>
      <c r="B55" s="190"/>
      <c r="C55" s="190">
        <v>1</v>
      </c>
      <c r="D55" s="190"/>
      <c r="E55" s="190"/>
      <c r="F55" s="190"/>
      <c r="G55" s="191" t="s">
        <v>210</v>
      </c>
      <c r="H55" s="192"/>
      <c r="I55" s="203"/>
      <c r="J55" s="201"/>
      <c r="K55" s="199"/>
      <c r="L55" s="195">
        <f t="shared" ref="L55:O56" si="3">+L56</f>
        <v>16077222.380000001</v>
      </c>
      <c r="M55" s="195">
        <f t="shared" si="3"/>
        <v>15979544.380000001</v>
      </c>
      <c r="N55" s="195">
        <f t="shared" si="3"/>
        <v>15979544.380000001</v>
      </c>
      <c r="O55" s="195">
        <f t="shared" si="3"/>
        <v>15979544.380000001</v>
      </c>
      <c r="P55" s="200"/>
      <c r="Q55" s="200"/>
      <c r="R55" s="214"/>
    </row>
    <row r="56" spans="1:18" s="213" customFormat="1" ht="36.75" customHeight="1">
      <c r="A56" s="190"/>
      <c r="B56" s="190"/>
      <c r="C56" s="190"/>
      <c r="D56" s="190">
        <v>1</v>
      </c>
      <c r="E56" s="190"/>
      <c r="F56" s="190"/>
      <c r="G56" s="191" t="s">
        <v>225</v>
      </c>
      <c r="H56" s="192"/>
      <c r="I56" s="203"/>
      <c r="J56" s="201"/>
      <c r="K56" s="199"/>
      <c r="L56" s="195">
        <f t="shared" si="3"/>
        <v>16077222.380000001</v>
      </c>
      <c r="M56" s="195">
        <f t="shared" si="3"/>
        <v>15979544.380000001</v>
      </c>
      <c r="N56" s="195">
        <f t="shared" si="3"/>
        <v>15979544.380000001</v>
      </c>
      <c r="O56" s="195">
        <f t="shared" si="3"/>
        <v>15979544.380000001</v>
      </c>
      <c r="P56" s="200"/>
      <c r="Q56" s="200"/>
      <c r="R56" s="214"/>
    </row>
    <row r="57" spans="1:18" s="213" customFormat="1" ht="54.75" customHeight="1">
      <c r="A57" s="190"/>
      <c r="B57" s="190"/>
      <c r="C57" s="190"/>
      <c r="D57" s="190"/>
      <c r="E57" s="190">
        <v>215</v>
      </c>
      <c r="F57" s="190"/>
      <c r="G57" s="191" t="s">
        <v>226</v>
      </c>
      <c r="H57" s="192" t="s">
        <v>227</v>
      </c>
      <c r="I57" s="203">
        <v>1000</v>
      </c>
      <c r="J57" s="203">
        <v>0</v>
      </c>
      <c r="K57" s="200">
        <f>+J57/I57</f>
        <v>0</v>
      </c>
      <c r="L57" s="195">
        <v>16077222.380000001</v>
      </c>
      <c r="M57" s="195">
        <v>15979544.380000001</v>
      </c>
      <c r="N57" s="195">
        <v>15979544.380000001</v>
      </c>
      <c r="O57" s="195">
        <v>15979544.380000001</v>
      </c>
      <c r="P57" s="200">
        <f>+M57/L57</f>
        <v>0.99392444803640267</v>
      </c>
      <c r="Q57" s="200">
        <f>+K57/P57</f>
        <v>0</v>
      </c>
      <c r="R57" s="214"/>
    </row>
    <row r="58" spans="1:18" s="213" customFormat="1" ht="48" customHeight="1">
      <c r="A58" s="190"/>
      <c r="B58" s="190"/>
      <c r="C58" s="190">
        <v>9</v>
      </c>
      <c r="D58" s="190"/>
      <c r="E58" s="190"/>
      <c r="F58" s="190"/>
      <c r="G58" s="191" t="s">
        <v>228</v>
      </c>
      <c r="H58" s="192"/>
      <c r="I58" s="203"/>
      <c r="J58" s="201"/>
      <c r="K58" s="199"/>
      <c r="L58" s="195">
        <f t="shared" ref="L58:O59" si="4">+L59</f>
        <v>1371117.74</v>
      </c>
      <c r="M58" s="195">
        <f t="shared" si="4"/>
        <v>1371117.74</v>
      </c>
      <c r="N58" s="195">
        <f t="shared" si="4"/>
        <v>1371117.74</v>
      </c>
      <c r="O58" s="195">
        <f t="shared" si="4"/>
        <v>1371117.74</v>
      </c>
      <c r="P58" s="200"/>
      <c r="Q58" s="200"/>
      <c r="R58" s="214"/>
    </row>
    <row r="59" spans="1:18" s="213" customFormat="1" ht="30.75" customHeight="1">
      <c r="A59" s="190"/>
      <c r="B59" s="190"/>
      <c r="C59" s="190"/>
      <c r="D59" s="190">
        <v>3</v>
      </c>
      <c r="E59" s="190"/>
      <c r="F59" s="190"/>
      <c r="G59" s="191" t="s">
        <v>229</v>
      </c>
      <c r="H59" s="192"/>
      <c r="I59" s="203"/>
      <c r="J59" s="201"/>
      <c r="K59" s="199"/>
      <c r="L59" s="195">
        <f t="shared" si="4"/>
        <v>1371117.74</v>
      </c>
      <c r="M59" s="195">
        <f t="shared" si="4"/>
        <v>1371117.74</v>
      </c>
      <c r="N59" s="195">
        <f t="shared" si="4"/>
        <v>1371117.74</v>
      </c>
      <c r="O59" s="195">
        <f t="shared" si="4"/>
        <v>1371117.74</v>
      </c>
      <c r="P59" s="200"/>
      <c r="Q59" s="200"/>
      <c r="R59" s="214"/>
    </row>
    <row r="60" spans="1:18" s="213" customFormat="1" ht="29.25" customHeight="1">
      <c r="A60" s="190"/>
      <c r="B60" s="190"/>
      <c r="C60" s="190"/>
      <c r="D60" s="190"/>
      <c r="E60" s="190">
        <v>201</v>
      </c>
      <c r="F60" s="190"/>
      <c r="G60" s="191" t="s">
        <v>230</v>
      </c>
      <c r="H60" s="192" t="s">
        <v>231</v>
      </c>
      <c r="I60" s="203">
        <v>389</v>
      </c>
      <c r="J60" s="203">
        <v>420</v>
      </c>
      <c r="K60" s="200">
        <f>+J60/I60</f>
        <v>1.0796915167095116</v>
      </c>
      <c r="L60" s="195">
        <v>1371117.74</v>
      </c>
      <c r="M60" s="195">
        <v>1371117.74</v>
      </c>
      <c r="N60" s="195">
        <v>1371117.74</v>
      </c>
      <c r="O60" s="195">
        <v>1371117.74</v>
      </c>
      <c r="P60" s="200">
        <f>+M60/L60</f>
        <v>1</v>
      </c>
      <c r="Q60" s="200">
        <f>+K60/P60</f>
        <v>1.0796915167095116</v>
      </c>
      <c r="R60" s="214"/>
    </row>
    <row r="61" spans="1:18" s="213" customFormat="1" ht="42" customHeight="1">
      <c r="A61" s="190">
        <v>4</v>
      </c>
      <c r="B61" s="190"/>
      <c r="C61" s="190"/>
      <c r="D61" s="190"/>
      <c r="E61" s="190"/>
      <c r="F61" s="190"/>
      <c r="G61" s="191" t="s">
        <v>232</v>
      </c>
      <c r="H61" s="192"/>
      <c r="I61" s="203"/>
      <c r="J61" s="201"/>
      <c r="K61" s="199"/>
      <c r="L61" s="195">
        <f>+L62</f>
        <v>200865589.81999999</v>
      </c>
      <c r="M61" s="195">
        <f>+M62</f>
        <v>196564199.91999999</v>
      </c>
      <c r="N61" s="195">
        <f>+N62</f>
        <v>196564199.91999999</v>
      </c>
      <c r="O61" s="195">
        <f>+O62</f>
        <v>196564199.91999999</v>
      </c>
      <c r="P61" s="200"/>
      <c r="Q61" s="200"/>
      <c r="R61" s="214"/>
    </row>
    <row r="62" spans="1:18" s="213" customFormat="1" ht="21" customHeight="1">
      <c r="A62" s="190"/>
      <c r="B62" s="190">
        <v>2</v>
      </c>
      <c r="C62" s="190"/>
      <c r="D62" s="190"/>
      <c r="E62" s="190"/>
      <c r="F62" s="190"/>
      <c r="G62" s="191" t="s">
        <v>180</v>
      </c>
      <c r="H62" s="192"/>
      <c r="I62" s="203"/>
      <c r="J62" s="201"/>
      <c r="K62" s="199"/>
      <c r="L62" s="195">
        <f>+L63+L71</f>
        <v>200865589.81999999</v>
      </c>
      <c r="M62" s="195">
        <f>+M63+M71</f>
        <v>196564199.91999999</v>
      </c>
      <c r="N62" s="195">
        <f>+N63+N71</f>
        <v>196564199.91999999</v>
      </c>
      <c r="O62" s="195">
        <f>+O63+O71</f>
        <v>196564199.91999999</v>
      </c>
      <c r="P62" s="200"/>
      <c r="Q62" s="200"/>
      <c r="R62" s="214"/>
    </row>
    <row r="63" spans="1:18" s="213" customFormat="1" ht="21" customHeight="1">
      <c r="A63" s="190"/>
      <c r="B63" s="190"/>
      <c r="C63" s="190">
        <v>1</v>
      </c>
      <c r="D63" s="190"/>
      <c r="E63" s="190"/>
      <c r="F63" s="190"/>
      <c r="G63" s="191" t="s">
        <v>221</v>
      </c>
      <c r="H63" s="192"/>
      <c r="I63" s="203"/>
      <c r="J63" s="201"/>
      <c r="K63" s="199"/>
      <c r="L63" s="195">
        <f>+L64+L66+L68</f>
        <v>77277754.099999994</v>
      </c>
      <c r="M63" s="195">
        <f>+M64+M66+M68</f>
        <v>74575047.179999992</v>
      </c>
      <c r="N63" s="195">
        <f>+N64+N66+N68</f>
        <v>74575047.179999992</v>
      </c>
      <c r="O63" s="195">
        <f>+O64+O66+O68</f>
        <v>74575047.179999992</v>
      </c>
      <c r="P63" s="200"/>
      <c r="Q63" s="200"/>
      <c r="R63" s="214"/>
    </row>
    <row r="64" spans="1:18" s="213" customFormat="1" ht="21" customHeight="1">
      <c r="A64" s="190"/>
      <c r="B64" s="190"/>
      <c r="C64" s="190"/>
      <c r="D64" s="190">
        <v>1</v>
      </c>
      <c r="E64" s="190"/>
      <c r="F64" s="190"/>
      <c r="G64" s="191" t="s">
        <v>233</v>
      </c>
      <c r="H64" s="192"/>
      <c r="I64" s="203"/>
      <c r="J64" s="201"/>
      <c r="K64" s="199"/>
      <c r="L64" s="195">
        <f>+L65</f>
        <v>74153291</v>
      </c>
      <c r="M64" s="195">
        <f>+M65</f>
        <v>71450584.079999998</v>
      </c>
      <c r="N64" s="195">
        <f>+N65</f>
        <v>71450584.079999998</v>
      </c>
      <c r="O64" s="195">
        <f>+O65</f>
        <v>71450584.079999998</v>
      </c>
      <c r="P64" s="200"/>
      <c r="Q64" s="200"/>
      <c r="R64" s="214"/>
    </row>
    <row r="65" spans="1:18" s="213" customFormat="1" ht="33" customHeight="1">
      <c r="A65" s="190"/>
      <c r="B65" s="190"/>
      <c r="C65" s="190"/>
      <c r="D65" s="190"/>
      <c r="E65" s="190">
        <v>203</v>
      </c>
      <c r="F65" s="190"/>
      <c r="G65" s="191" t="s">
        <v>234</v>
      </c>
      <c r="H65" s="192" t="s">
        <v>235</v>
      </c>
      <c r="I65" s="203">
        <v>80000</v>
      </c>
      <c r="J65" s="201">
        <v>124615</v>
      </c>
      <c r="K65" s="200">
        <f>+J65/I65</f>
        <v>1.5576874999999999</v>
      </c>
      <c r="L65" s="195">
        <v>74153291</v>
      </c>
      <c r="M65" s="195">
        <v>71450584.079999998</v>
      </c>
      <c r="N65" s="195">
        <v>71450584.079999998</v>
      </c>
      <c r="O65" s="195">
        <v>71450584.079999998</v>
      </c>
      <c r="P65" s="200">
        <f>+M65/L65</f>
        <v>0.96355243464514606</v>
      </c>
      <c r="Q65" s="200">
        <f>+K65/P65</f>
        <v>1.6166089607501848</v>
      </c>
      <c r="R65" s="214"/>
    </row>
    <row r="66" spans="1:18" s="213" customFormat="1" ht="43.5" customHeight="1">
      <c r="A66" s="190"/>
      <c r="B66" s="190"/>
      <c r="C66" s="190"/>
      <c r="D66" s="190">
        <v>3</v>
      </c>
      <c r="E66" s="190"/>
      <c r="F66" s="190"/>
      <c r="G66" s="191" t="s">
        <v>236</v>
      </c>
      <c r="H66" s="192"/>
      <c r="I66" s="203"/>
      <c r="J66" s="201"/>
      <c r="K66" s="199"/>
      <c r="L66" s="195">
        <f>+L67</f>
        <v>1381062.02</v>
      </c>
      <c r="M66" s="195">
        <f>+M67</f>
        <v>1381062.02</v>
      </c>
      <c r="N66" s="195">
        <f>+N67</f>
        <v>1381062.02</v>
      </c>
      <c r="O66" s="195">
        <f>+O67</f>
        <v>1381062.02</v>
      </c>
      <c r="P66" s="200"/>
      <c r="Q66" s="200"/>
      <c r="R66" s="214"/>
    </row>
    <row r="67" spans="1:18" s="213" customFormat="1" ht="48.75" customHeight="1">
      <c r="A67" s="190"/>
      <c r="B67" s="190"/>
      <c r="C67" s="190"/>
      <c r="D67" s="190"/>
      <c r="E67" s="190">
        <v>206</v>
      </c>
      <c r="F67" s="190"/>
      <c r="G67" s="191" t="s">
        <v>237</v>
      </c>
      <c r="H67" s="192" t="s">
        <v>238</v>
      </c>
      <c r="I67" s="203">
        <v>5</v>
      </c>
      <c r="J67" s="203">
        <v>11</v>
      </c>
      <c r="K67" s="200">
        <f>+J67/I67</f>
        <v>2.2000000000000002</v>
      </c>
      <c r="L67" s="195">
        <v>1381062.02</v>
      </c>
      <c r="M67" s="195">
        <v>1381062.02</v>
      </c>
      <c r="N67" s="195">
        <v>1381062.02</v>
      </c>
      <c r="O67" s="195">
        <v>1381062.02</v>
      </c>
      <c r="P67" s="200">
        <f>+M67/L67</f>
        <v>1</v>
      </c>
      <c r="Q67" s="200">
        <f>+K67/P67</f>
        <v>2.2000000000000002</v>
      </c>
      <c r="R67" s="214"/>
    </row>
    <row r="68" spans="1:18" s="213" customFormat="1" ht="44.25" customHeight="1">
      <c r="A68" s="190"/>
      <c r="B68" s="190"/>
      <c r="C68" s="190"/>
      <c r="D68" s="190">
        <v>5</v>
      </c>
      <c r="E68" s="190"/>
      <c r="F68" s="190"/>
      <c r="G68" s="191" t="s">
        <v>222</v>
      </c>
      <c r="H68" s="192"/>
      <c r="I68" s="203"/>
      <c r="J68" s="201"/>
      <c r="K68" s="199"/>
      <c r="L68" s="195">
        <f>+L69+L70</f>
        <v>1743401.0799999998</v>
      </c>
      <c r="M68" s="195">
        <f>+M69+M70</f>
        <v>1743401.0799999998</v>
      </c>
      <c r="N68" s="195">
        <f>+N69+N70</f>
        <v>1743401.0799999998</v>
      </c>
      <c r="O68" s="195">
        <f>+O69+O70</f>
        <v>1743401.0799999998</v>
      </c>
      <c r="P68" s="200"/>
      <c r="Q68" s="200"/>
      <c r="R68" s="214"/>
    </row>
    <row r="69" spans="1:18" s="213" customFormat="1" ht="27" customHeight="1">
      <c r="A69" s="190"/>
      <c r="B69" s="190"/>
      <c r="C69" s="190"/>
      <c r="D69" s="190"/>
      <c r="E69" s="190">
        <v>207</v>
      </c>
      <c r="F69" s="190"/>
      <c r="G69" s="191" t="s">
        <v>239</v>
      </c>
      <c r="H69" s="192" t="s">
        <v>240</v>
      </c>
      <c r="I69" s="203">
        <v>143800</v>
      </c>
      <c r="J69" s="201">
        <v>2389917</v>
      </c>
      <c r="K69" s="200">
        <f>+J69/I69</f>
        <v>16.619728789986091</v>
      </c>
      <c r="L69" s="195">
        <v>1743401.0799999998</v>
      </c>
      <c r="M69" s="195">
        <v>1743401.0799999998</v>
      </c>
      <c r="N69" s="195">
        <v>1743401.0799999998</v>
      </c>
      <c r="O69" s="195">
        <v>1743401.0799999998</v>
      </c>
      <c r="P69" s="200">
        <f>+M69/L69</f>
        <v>1</v>
      </c>
      <c r="Q69" s="200">
        <f>+K69/P69</f>
        <v>16.619728789986091</v>
      </c>
      <c r="R69" s="214"/>
    </row>
    <row r="70" spans="1:18" s="213" customFormat="1" ht="27" customHeight="1">
      <c r="A70" s="190"/>
      <c r="B70" s="190"/>
      <c r="C70" s="190"/>
      <c r="D70" s="190"/>
      <c r="E70" s="190">
        <v>208</v>
      </c>
      <c r="F70" s="190"/>
      <c r="G70" s="191" t="s">
        <v>241</v>
      </c>
      <c r="H70" s="192" t="s">
        <v>242</v>
      </c>
      <c r="I70" s="203">
        <v>1100</v>
      </c>
      <c r="J70" s="203">
        <v>4318</v>
      </c>
      <c r="K70" s="200">
        <f>+J70/I70</f>
        <v>3.9254545454545453</v>
      </c>
      <c r="L70" s="195">
        <v>0</v>
      </c>
      <c r="M70" s="195">
        <v>0</v>
      </c>
      <c r="N70" s="195">
        <v>0</v>
      </c>
      <c r="O70" s="195">
        <v>0</v>
      </c>
      <c r="P70" s="200">
        <v>0</v>
      </c>
      <c r="Q70" s="200">
        <v>0</v>
      </c>
      <c r="R70" s="214"/>
    </row>
    <row r="71" spans="1:18" s="213" customFormat="1" ht="29.25" customHeight="1">
      <c r="A71" s="190"/>
      <c r="B71" s="190"/>
      <c r="C71" s="190">
        <v>2</v>
      </c>
      <c r="D71" s="190"/>
      <c r="E71" s="190"/>
      <c r="F71" s="190"/>
      <c r="G71" s="191" t="s">
        <v>181</v>
      </c>
      <c r="H71" s="192"/>
      <c r="I71" s="203"/>
      <c r="J71" s="201"/>
      <c r="K71" s="199"/>
      <c r="L71" s="195">
        <f>+L72+L79+L81+L83</f>
        <v>123587835.71999998</v>
      </c>
      <c r="M71" s="195">
        <f>+M72+M79+M81+M83</f>
        <v>121989152.73999999</v>
      </c>
      <c r="N71" s="195">
        <f>+N72+N79+N81+N83</f>
        <v>121989152.73999999</v>
      </c>
      <c r="O71" s="195">
        <f>+O72+O79+O81+O83</f>
        <v>121989152.73999999</v>
      </c>
      <c r="P71" s="200"/>
      <c r="Q71" s="200"/>
      <c r="R71" s="214"/>
    </row>
    <row r="72" spans="1:18" s="213" customFormat="1" ht="27" customHeight="1">
      <c r="A72" s="190"/>
      <c r="B72" s="190"/>
      <c r="C72" s="190"/>
      <c r="D72" s="190">
        <v>1</v>
      </c>
      <c r="E72" s="190"/>
      <c r="F72" s="190"/>
      <c r="G72" s="191" t="s">
        <v>243</v>
      </c>
      <c r="H72" s="192"/>
      <c r="I72" s="203"/>
      <c r="J72" s="201"/>
      <c r="K72" s="199"/>
      <c r="L72" s="195">
        <f>+L73+L74+L75+L76+L77+L78</f>
        <v>79603060.419999987</v>
      </c>
      <c r="M72" s="195">
        <f>+M73+M74+M75+M76+M77+M78</f>
        <v>78185137.789999992</v>
      </c>
      <c r="N72" s="195">
        <f>+N73+N74+N75+N76+N77+N78</f>
        <v>78185137.789999992</v>
      </c>
      <c r="O72" s="195">
        <f>+O73+O74+O75+O76+O77+O78</f>
        <v>78185137.789999992</v>
      </c>
      <c r="P72" s="200"/>
      <c r="Q72" s="200"/>
      <c r="R72" s="214"/>
    </row>
    <row r="73" spans="1:18" s="213" customFormat="1" ht="27.75" customHeight="1">
      <c r="A73" s="190"/>
      <c r="B73" s="190"/>
      <c r="C73" s="190"/>
      <c r="D73" s="190"/>
      <c r="E73" s="190">
        <v>211</v>
      </c>
      <c r="F73" s="190"/>
      <c r="G73" s="191" t="s">
        <v>244</v>
      </c>
      <c r="H73" s="192" t="s">
        <v>245</v>
      </c>
      <c r="I73" s="203">
        <v>2050</v>
      </c>
      <c r="J73" s="203">
        <v>30198</v>
      </c>
      <c r="K73" s="200">
        <f t="shared" ref="K73:K78" si="5">+J73/I73</f>
        <v>14.730731707317073</v>
      </c>
      <c r="L73" s="195">
        <v>684489.28</v>
      </c>
      <c r="M73" s="195">
        <v>684489.28</v>
      </c>
      <c r="N73" s="195">
        <v>684489.28</v>
      </c>
      <c r="O73" s="195">
        <v>684489.28</v>
      </c>
      <c r="P73" s="200">
        <f>+M73/L73</f>
        <v>1</v>
      </c>
      <c r="Q73" s="200">
        <f>+K73/P73</f>
        <v>14.730731707317073</v>
      </c>
      <c r="R73" s="214"/>
    </row>
    <row r="74" spans="1:18" s="213" customFormat="1" ht="48" customHeight="1">
      <c r="A74" s="190"/>
      <c r="B74" s="190"/>
      <c r="C74" s="190"/>
      <c r="D74" s="190"/>
      <c r="E74" s="190">
        <v>216</v>
      </c>
      <c r="F74" s="190"/>
      <c r="G74" s="191" t="s">
        <v>246</v>
      </c>
      <c r="H74" s="192" t="s">
        <v>240</v>
      </c>
      <c r="I74" s="203">
        <v>325</v>
      </c>
      <c r="J74" s="203">
        <v>3135</v>
      </c>
      <c r="K74" s="200">
        <f t="shared" si="5"/>
        <v>9.6461538461538456</v>
      </c>
      <c r="L74" s="195">
        <v>2610</v>
      </c>
      <c r="M74" s="195">
        <v>2610</v>
      </c>
      <c r="N74" s="195">
        <v>2610</v>
      </c>
      <c r="O74" s="195">
        <v>2610</v>
      </c>
      <c r="P74" s="200">
        <f>+M74/L74</f>
        <v>1</v>
      </c>
      <c r="Q74" s="200">
        <f>+K74/P74</f>
        <v>9.6461538461538456</v>
      </c>
      <c r="R74" s="214"/>
    </row>
    <row r="75" spans="1:18" s="213" customFormat="1" ht="53.25" customHeight="1">
      <c r="A75" s="190"/>
      <c r="B75" s="190"/>
      <c r="C75" s="190"/>
      <c r="D75" s="190"/>
      <c r="E75" s="190">
        <v>217</v>
      </c>
      <c r="F75" s="190"/>
      <c r="G75" s="191" t="s">
        <v>247</v>
      </c>
      <c r="H75" s="192" t="s">
        <v>192</v>
      </c>
      <c r="I75" s="203">
        <v>1</v>
      </c>
      <c r="J75" s="203">
        <v>0</v>
      </c>
      <c r="K75" s="200">
        <f t="shared" si="5"/>
        <v>0</v>
      </c>
      <c r="L75" s="195">
        <v>0</v>
      </c>
      <c r="M75" s="195">
        <v>0</v>
      </c>
      <c r="N75" s="195">
        <v>0</v>
      </c>
      <c r="O75" s="195">
        <v>0</v>
      </c>
      <c r="P75" s="200">
        <v>0</v>
      </c>
      <c r="Q75" s="200">
        <v>0</v>
      </c>
      <c r="R75" s="214"/>
    </row>
    <row r="76" spans="1:18" s="213" customFormat="1" ht="51" customHeight="1">
      <c r="A76" s="190"/>
      <c r="B76" s="190"/>
      <c r="C76" s="190"/>
      <c r="D76" s="190"/>
      <c r="E76" s="190">
        <v>218</v>
      </c>
      <c r="F76" s="190"/>
      <c r="G76" s="191" t="s">
        <v>248</v>
      </c>
      <c r="H76" s="192" t="s">
        <v>240</v>
      </c>
      <c r="I76" s="203">
        <v>24000</v>
      </c>
      <c r="J76" s="203">
        <v>11869</v>
      </c>
      <c r="K76" s="200">
        <f t="shared" si="5"/>
        <v>0.49454166666666666</v>
      </c>
      <c r="L76" s="195">
        <v>15987124.549999999</v>
      </c>
      <c r="M76" s="195">
        <v>15705734.079999998</v>
      </c>
      <c r="N76" s="195">
        <v>15705734.079999998</v>
      </c>
      <c r="O76" s="195">
        <v>15705734.079999998</v>
      </c>
      <c r="P76" s="200">
        <f>+M76/L76</f>
        <v>0.98239893177037885</v>
      </c>
      <c r="Q76" s="200">
        <f>+K76/P76</f>
        <v>0.50340208104202055</v>
      </c>
      <c r="R76" s="214"/>
    </row>
    <row r="77" spans="1:18" s="213" customFormat="1" ht="60.75" customHeight="1">
      <c r="A77" s="190"/>
      <c r="B77" s="190"/>
      <c r="C77" s="190"/>
      <c r="D77" s="190"/>
      <c r="E77" s="190">
        <v>219</v>
      </c>
      <c r="F77" s="190"/>
      <c r="G77" s="191" t="s">
        <v>249</v>
      </c>
      <c r="H77" s="192" t="s">
        <v>250</v>
      </c>
      <c r="I77" s="203">
        <v>140</v>
      </c>
      <c r="J77" s="203">
        <v>574</v>
      </c>
      <c r="K77" s="200">
        <f t="shared" si="5"/>
        <v>4.0999999999999996</v>
      </c>
      <c r="L77" s="195">
        <v>62928836.589999996</v>
      </c>
      <c r="M77" s="195">
        <v>61792304.429999992</v>
      </c>
      <c r="N77" s="195">
        <v>61792304.429999992</v>
      </c>
      <c r="O77" s="195">
        <v>61792304.429999992</v>
      </c>
      <c r="P77" s="200">
        <f>+M77/L77</f>
        <v>0.98193940613577768</v>
      </c>
      <c r="Q77" s="200">
        <f>+K77/P77</f>
        <v>4.1754103912936067</v>
      </c>
      <c r="R77" s="214"/>
    </row>
    <row r="78" spans="1:18" s="213" customFormat="1" ht="21" customHeight="1">
      <c r="A78" s="190"/>
      <c r="B78" s="190"/>
      <c r="C78" s="190"/>
      <c r="D78" s="190"/>
      <c r="E78" s="190">
        <v>220</v>
      </c>
      <c r="F78" s="190"/>
      <c r="G78" s="191" t="s">
        <v>251</v>
      </c>
      <c r="H78" s="192" t="s">
        <v>242</v>
      </c>
      <c r="I78" s="203">
        <v>20</v>
      </c>
      <c r="J78" s="203">
        <v>38</v>
      </c>
      <c r="K78" s="200">
        <f t="shared" si="5"/>
        <v>1.9</v>
      </c>
      <c r="L78" s="195">
        <v>0</v>
      </c>
      <c r="M78" s="195">
        <v>0</v>
      </c>
      <c r="N78" s="195">
        <v>0</v>
      </c>
      <c r="O78" s="195">
        <v>0</v>
      </c>
      <c r="P78" s="200">
        <v>0</v>
      </c>
      <c r="Q78" s="200">
        <v>0</v>
      </c>
      <c r="R78" s="214"/>
    </row>
    <row r="79" spans="1:18" s="213" customFormat="1" ht="25.5" customHeight="1">
      <c r="A79" s="190"/>
      <c r="B79" s="190"/>
      <c r="C79" s="190"/>
      <c r="D79" s="190">
        <v>3</v>
      </c>
      <c r="E79" s="190"/>
      <c r="F79" s="190"/>
      <c r="G79" s="191" t="s">
        <v>252</v>
      </c>
      <c r="H79" s="192"/>
      <c r="I79" s="203"/>
      <c r="J79" s="201"/>
      <c r="K79" s="199"/>
      <c r="L79" s="195">
        <f>+L80</f>
        <v>26408590.02</v>
      </c>
      <c r="M79" s="195">
        <f>+M80</f>
        <v>26227829.669999998</v>
      </c>
      <c r="N79" s="195">
        <f>+N80</f>
        <v>26227829.669999998</v>
      </c>
      <c r="O79" s="195">
        <f>+O80</f>
        <v>26227829.669999998</v>
      </c>
      <c r="P79" s="200"/>
      <c r="Q79" s="200"/>
      <c r="R79" s="214"/>
    </row>
    <row r="80" spans="1:18" s="213" customFormat="1" ht="67.5" customHeight="1">
      <c r="A80" s="190"/>
      <c r="B80" s="190"/>
      <c r="C80" s="190"/>
      <c r="D80" s="190"/>
      <c r="E80" s="190">
        <v>222</v>
      </c>
      <c r="F80" s="190"/>
      <c r="G80" s="191" t="s">
        <v>253</v>
      </c>
      <c r="H80" s="192" t="s">
        <v>245</v>
      </c>
      <c r="I80" s="203">
        <v>400</v>
      </c>
      <c r="J80" s="203">
        <v>59</v>
      </c>
      <c r="K80" s="200">
        <f>+J80/I80</f>
        <v>0.14749999999999999</v>
      </c>
      <c r="L80" s="195">
        <v>26408590.02</v>
      </c>
      <c r="M80" s="195">
        <v>26227829.669999998</v>
      </c>
      <c r="N80" s="195">
        <v>26227829.669999998</v>
      </c>
      <c r="O80" s="195">
        <v>26227829.669999998</v>
      </c>
      <c r="P80" s="200">
        <f>+M80/L80</f>
        <v>0.99315524418898904</v>
      </c>
      <c r="Q80" s="200">
        <f>+K80/P80</f>
        <v>0.14851655958424562</v>
      </c>
      <c r="R80" s="214"/>
    </row>
    <row r="81" spans="1:18" s="213" customFormat="1" ht="23.25" customHeight="1">
      <c r="A81" s="190"/>
      <c r="B81" s="190"/>
      <c r="C81" s="190"/>
      <c r="D81" s="190">
        <v>4</v>
      </c>
      <c r="E81" s="190"/>
      <c r="F81" s="190"/>
      <c r="G81" s="191" t="s">
        <v>254</v>
      </c>
      <c r="H81" s="192"/>
      <c r="I81" s="203"/>
      <c r="J81" s="201"/>
      <c r="K81" s="199"/>
      <c r="L81" s="195">
        <f>+L82</f>
        <v>17576185.280000001</v>
      </c>
      <c r="M81" s="195">
        <f>+M82</f>
        <v>17576185.280000001</v>
      </c>
      <c r="N81" s="195">
        <f>+N82</f>
        <v>17576185.280000001</v>
      </c>
      <c r="O81" s="195">
        <f>+O82</f>
        <v>17576185.280000001</v>
      </c>
      <c r="P81" s="200"/>
      <c r="Q81" s="200"/>
      <c r="R81" s="214"/>
    </row>
    <row r="82" spans="1:18" s="213" customFormat="1" ht="36.75" customHeight="1">
      <c r="A82" s="190"/>
      <c r="B82" s="190"/>
      <c r="C82" s="190"/>
      <c r="D82" s="190"/>
      <c r="E82" s="190">
        <v>223</v>
      </c>
      <c r="F82" s="190"/>
      <c r="G82" s="191" t="s">
        <v>254</v>
      </c>
      <c r="H82" s="192" t="s">
        <v>255</v>
      </c>
      <c r="I82" s="203">
        <v>0</v>
      </c>
      <c r="J82" s="203">
        <v>6434</v>
      </c>
      <c r="K82" s="200">
        <v>0</v>
      </c>
      <c r="L82" s="195">
        <v>17576185.280000001</v>
      </c>
      <c r="M82" s="195">
        <v>17576185.280000001</v>
      </c>
      <c r="N82" s="195">
        <v>17576185.280000001</v>
      </c>
      <c r="O82" s="195">
        <v>17576185.280000001</v>
      </c>
      <c r="P82" s="200">
        <f>+M82/L82</f>
        <v>1</v>
      </c>
      <c r="Q82" s="200">
        <f>+K82/P82</f>
        <v>0</v>
      </c>
      <c r="R82" s="214"/>
    </row>
    <row r="83" spans="1:18" s="213" customFormat="1" ht="39" customHeight="1">
      <c r="A83" s="190"/>
      <c r="B83" s="190"/>
      <c r="C83" s="190"/>
      <c r="D83" s="190">
        <v>6</v>
      </c>
      <c r="E83" s="190"/>
      <c r="F83" s="190"/>
      <c r="G83" s="191" t="s">
        <v>182</v>
      </c>
      <c r="H83" s="192"/>
      <c r="I83" s="203"/>
      <c r="J83" s="201"/>
      <c r="K83" s="199"/>
      <c r="L83" s="195">
        <f>+L84</f>
        <v>0</v>
      </c>
      <c r="M83" s="195">
        <f>+M84</f>
        <v>0</v>
      </c>
      <c r="N83" s="195">
        <f>+N84</f>
        <v>0</v>
      </c>
      <c r="O83" s="195">
        <f>+O84</f>
        <v>0</v>
      </c>
      <c r="P83" s="200"/>
      <c r="Q83" s="200"/>
      <c r="R83" s="214"/>
    </row>
    <row r="84" spans="1:18" s="213" customFormat="1" ht="33.75" customHeight="1">
      <c r="A84" s="190"/>
      <c r="B84" s="190"/>
      <c r="C84" s="190"/>
      <c r="D84" s="190"/>
      <c r="E84" s="190">
        <v>225</v>
      </c>
      <c r="F84" s="190"/>
      <c r="G84" s="191" t="s">
        <v>256</v>
      </c>
      <c r="H84" s="192" t="s">
        <v>184</v>
      </c>
      <c r="I84" s="203">
        <v>50</v>
      </c>
      <c r="J84" s="203">
        <v>3639</v>
      </c>
      <c r="K84" s="200">
        <f>+J84/I84</f>
        <v>72.78</v>
      </c>
      <c r="L84" s="195">
        <v>0</v>
      </c>
      <c r="M84" s="195">
        <v>0</v>
      </c>
      <c r="N84" s="195">
        <v>0</v>
      </c>
      <c r="O84" s="195">
        <v>0</v>
      </c>
      <c r="P84" s="200">
        <v>0</v>
      </c>
      <c r="Q84" s="200">
        <v>0</v>
      </c>
      <c r="R84" s="214"/>
    </row>
    <row r="85" spans="1:18" s="213" customFormat="1" ht="49.5" customHeight="1">
      <c r="A85" s="190">
        <v>5</v>
      </c>
      <c r="B85" s="190"/>
      <c r="C85" s="190"/>
      <c r="D85" s="190"/>
      <c r="E85" s="190"/>
      <c r="F85" s="190"/>
      <c r="G85" s="191" t="s">
        <v>257</v>
      </c>
      <c r="H85" s="192"/>
      <c r="I85" s="203"/>
      <c r="J85" s="201"/>
      <c r="K85" s="199"/>
      <c r="L85" s="195">
        <f>+L86</f>
        <v>166501406.19</v>
      </c>
      <c r="M85" s="195">
        <f>+M86</f>
        <v>165481974.14000002</v>
      </c>
      <c r="N85" s="195">
        <f>+N86</f>
        <v>165481974.14000002</v>
      </c>
      <c r="O85" s="195">
        <f>+O86</f>
        <v>165481974.14000002</v>
      </c>
      <c r="P85" s="200"/>
      <c r="Q85" s="200"/>
      <c r="R85" s="214"/>
    </row>
    <row r="86" spans="1:18" s="213" customFormat="1" ht="21" customHeight="1">
      <c r="A86" s="190"/>
      <c r="B86" s="190">
        <v>1</v>
      </c>
      <c r="C86" s="190"/>
      <c r="D86" s="190"/>
      <c r="E86" s="190"/>
      <c r="F86" s="190"/>
      <c r="G86" s="191" t="s">
        <v>175</v>
      </c>
      <c r="H86" s="192"/>
      <c r="I86" s="203"/>
      <c r="J86" s="201"/>
      <c r="K86" s="199"/>
      <c r="L86" s="195">
        <f>+L87+L90</f>
        <v>166501406.19</v>
      </c>
      <c r="M86" s="195">
        <f>+M87+M90</f>
        <v>165481974.14000002</v>
      </c>
      <c r="N86" s="195">
        <f>+N87+N90</f>
        <v>165481974.14000002</v>
      </c>
      <c r="O86" s="195">
        <f>+O87+O90</f>
        <v>165481974.14000002</v>
      </c>
      <c r="P86" s="200"/>
      <c r="Q86" s="200"/>
      <c r="R86" s="214"/>
    </row>
    <row r="87" spans="1:18" s="213" customFormat="1" ht="34.5" customHeight="1">
      <c r="A87" s="190"/>
      <c r="B87" s="190"/>
      <c r="C87" s="190">
        <v>3</v>
      </c>
      <c r="D87" s="190"/>
      <c r="E87" s="190"/>
      <c r="F87" s="190"/>
      <c r="G87" s="191" t="s">
        <v>258</v>
      </c>
      <c r="H87" s="192"/>
      <c r="I87" s="203"/>
      <c r="J87" s="201"/>
      <c r="K87" s="199"/>
      <c r="L87" s="195">
        <f t="shared" ref="L87:O88" si="6">+L88</f>
        <v>103908314.05</v>
      </c>
      <c r="M87" s="195">
        <f t="shared" si="6"/>
        <v>103294624.23</v>
      </c>
      <c r="N87" s="195">
        <f t="shared" si="6"/>
        <v>103294624.23</v>
      </c>
      <c r="O87" s="195">
        <f t="shared" si="6"/>
        <v>103294624.23</v>
      </c>
      <c r="P87" s="200"/>
      <c r="Q87" s="200"/>
      <c r="R87" s="214"/>
    </row>
    <row r="88" spans="1:18" s="213" customFormat="1" ht="30.75" customHeight="1">
      <c r="A88" s="190"/>
      <c r="B88" s="190"/>
      <c r="C88" s="190"/>
      <c r="D88" s="190">
        <v>1</v>
      </c>
      <c r="E88" s="190"/>
      <c r="F88" s="190"/>
      <c r="G88" s="191" t="s">
        <v>259</v>
      </c>
      <c r="H88" s="192"/>
      <c r="I88" s="203"/>
      <c r="J88" s="201"/>
      <c r="K88" s="199"/>
      <c r="L88" s="195">
        <f t="shared" si="6"/>
        <v>103908314.05</v>
      </c>
      <c r="M88" s="195">
        <f t="shared" si="6"/>
        <v>103294624.23</v>
      </c>
      <c r="N88" s="195">
        <f t="shared" si="6"/>
        <v>103294624.23</v>
      </c>
      <c r="O88" s="195">
        <f t="shared" si="6"/>
        <v>103294624.23</v>
      </c>
      <c r="P88" s="200"/>
      <c r="Q88" s="200"/>
      <c r="R88" s="214"/>
    </row>
    <row r="89" spans="1:18" s="213" customFormat="1" ht="33" customHeight="1">
      <c r="A89" s="190"/>
      <c r="B89" s="190"/>
      <c r="C89" s="190"/>
      <c r="D89" s="190"/>
      <c r="E89" s="190">
        <v>204</v>
      </c>
      <c r="F89" s="190"/>
      <c r="G89" s="191" t="s">
        <v>260</v>
      </c>
      <c r="H89" s="192" t="s">
        <v>184</v>
      </c>
      <c r="I89" s="203">
        <v>1</v>
      </c>
      <c r="J89" s="203">
        <v>1</v>
      </c>
      <c r="K89" s="200">
        <f>+J89/I89</f>
        <v>1</v>
      </c>
      <c r="L89" s="195">
        <v>103908314.05</v>
      </c>
      <c r="M89" s="195">
        <v>103294624.23</v>
      </c>
      <c r="N89" s="195">
        <v>103294624.23</v>
      </c>
      <c r="O89" s="195">
        <v>103294624.23</v>
      </c>
      <c r="P89" s="200">
        <f>+M89/L89</f>
        <v>0.99409392958002674</v>
      </c>
      <c r="Q89" s="200">
        <f>+K89/P89</f>
        <v>1.0059411593253249</v>
      </c>
      <c r="R89" s="214"/>
    </row>
    <row r="90" spans="1:18" s="213" customFormat="1" ht="27.75" customHeight="1">
      <c r="A90" s="190"/>
      <c r="B90" s="190"/>
      <c r="C90" s="190">
        <v>8</v>
      </c>
      <c r="D90" s="190"/>
      <c r="E90" s="190"/>
      <c r="F90" s="190"/>
      <c r="G90" s="191" t="s">
        <v>261</v>
      </c>
      <c r="H90" s="192"/>
      <c r="I90" s="203"/>
      <c r="J90" s="201"/>
      <c r="K90" s="199"/>
      <c r="L90" s="195">
        <f t="shared" ref="L90:O91" si="7">+L91</f>
        <v>62593092.140000001</v>
      </c>
      <c r="M90" s="195">
        <f t="shared" si="7"/>
        <v>62187349.910000004</v>
      </c>
      <c r="N90" s="195">
        <f t="shared" si="7"/>
        <v>62187349.910000004</v>
      </c>
      <c r="O90" s="195">
        <f t="shared" si="7"/>
        <v>62187349.910000004</v>
      </c>
      <c r="P90" s="200"/>
      <c r="Q90" s="200"/>
      <c r="R90" s="214"/>
    </row>
    <row r="91" spans="1:18" s="213" customFormat="1" ht="26.25" customHeight="1">
      <c r="A91" s="190"/>
      <c r="B91" s="190"/>
      <c r="C91" s="190"/>
      <c r="D91" s="190">
        <v>5</v>
      </c>
      <c r="E91" s="190"/>
      <c r="F91" s="190"/>
      <c r="G91" s="191" t="s">
        <v>262</v>
      </c>
      <c r="H91" s="192"/>
      <c r="I91" s="203"/>
      <c r="J91" s="201"/>
      <c r="K91" s="199"/>
      <c r="L91" s="195">
        <f t="shared" si="7"/>
        <v>62593092.140000001</v>
      </c>
      <c r="M91" s="195">
        <f t="shared" si="7"/>
        <v>62187349.910000004</v>
      </c>
      <c r="N91" s="195">
        <f t="shared" si="7"/>
        <v>62187349.910000004</v>
      </c>
      <c r="O91" s="195">
        <f t="shared" si="7"/>
        <v>62187349.910000004</v>
      </c>
      <c r="P91" s="200"/>
      <c r="Q91" s="200"/>
      <c r="R91" s="214"/>
    </row>
    <row r="92" spans="1:18" s="213" customFormat="1" ht="22.5" customHeight="1">
      <c r="A92" s="190"/>
      <c r="B92" s="190"/>
      <c r="C92" s="190"/>
      <c r="D92" s="190"/>
      <c r="E92" s="190">
        <v>201</v>
      </c>
      <c r="F92" s="190"/>
      <c r="G92" s="191" t="s">
        <v>263</v>
      </c>
      <c r="H92" s="192" t="s">
        <v>264</v>
      </c>
      <c r="I92" s="203">
        <v>1</v>
      </c>
      <c r="J92" s="203">
        <v>1</v>
      </c>
      <c r="K92" s="200">
        <f>+J92/I92</f>
        <v>1</v>
      </c>
      <c r="L92" s="195">
        <v>62593092.140000001</v>
      </c>
      <c r="M92" s="195">
        <v>62187349.910000004</v>
      </c>
      <c r="N92" s="195">
        <v>62187349.910000004</v>
      </c>
      <c r="O92" s="195">
        <v>62187349.910000004</v>
      </c>
      <c r="P92" s="200">
        <f>+M92/L92</f>
        <v>0.99351777942057107</v>
      </c>
      <c r="Q92" s="200">
        <f>+K92/P92</f>
        <v>1.0065245139178178</v>
      </c>
      <c r="R92" s="214"/>
    </row>
    <row r="93" spans="1:18" s="213" customFormat="1" ht="15" customHeight="1">
      <c r="A93" s="204"/>
      <c r="B93" s="204"/>
      <c r="C93" s="204"/>
      <c r="D93" s="204"/>
      <c r="E93" s="204"/>
      <c r="F93" s="204"/>
      <c r="G93" s="205"/>
      <c r="H93" s="204"/>
      <c r="I93" s="201"/>
      <c r="J93" s="201"/>
      <c r="K93" s="199"/>
      <c r="L93" s="195"/>
      <c r="M93" s="195"/>
      <c r="N93" s="195"/>
      <c r="O93" s="195"/>
      <c r="P93" s="200"/>
      <c r="Q93" s="200"/>
      <c r="R93" s="214"/>
    </row>
    <row r="94" spans="1:18" s="213" customFormat="1" ht="15" customHeight="1">
      <c r="A94" s="206"/>
      <c r="B94" s="207"/>
      <c r="C94" s="207"/>
      <c r="D94" s="207"/>
      <c r="E94" s="207"/>
      <c r="F94" s="207"/>
      <c r="G94" s="207"/>
      <c r="H94" s="207"/>
      <c r="I94" s="208"/>
      <c r="J94" s="208"/>
      <c r="K94" s="209"/>
      <c r="L94" s="195"/>
      <c r="M94" s="195"/>
      <c r="N94" s="195"/>
      <c r="O94" s="195"/>
      <c r="P94" s="210"/>
      <c r="Q94" s="210"/>
      <c r="R94" s="214"/>
    </row>
    <row r="95" spans="1:18" s="213" customFormat="1" ht="15" customHeight="1">
      <c r="A95" s="211"/>
      <c r="B95" s="204"/>
      <c r="C95" s="204"/>
      <c r="D95" s="204"/>
      <c r="E95" s="204"/>
      <c r="F95" s="204"/>
      <c r="G95" s="212" t="s">
        <v>83</v>
      </c>
      <c r="H95" s="204"/>
      <c r="I95" s="201"/>
      <c r="J95" s="201"/>
      <c r="K95" s="199"/>
      <c r="L95" s="195">
        <f>+L8+L42+L49+L61+L85</f>
        <v>518548527.56999999</v>
      </c>
      <c r="M95" s="195">
        <f>+M8+M42+M49+M61+M85</f>
        <v>512630550.31999993</v>
      </c>
      <c r="N95" s="195">
        <f>+N8+N42+N49+N61+N85</f>
        <v>512630550.31999993</v>
      </c>
      <c r="O95" s="195">
        <f>+O8+O42+O49+O61+O85</f>
        <v>512630550.31999993</v>
      </c>
      <c r="P95" s="200"/>
      <c r="Q95" s="200"/>
      <c r="R95" s="214"/>
    </row>
    <row r="96" spans="1:18" s="213" customFormat="1" ht="15" customHeight="1">
      <c r="A96" s="220"/>
      <c r="B96" s="221"/>
      <c r="C96" s="221"/>
      <c r="D96" s="221"/>
      <c r="E96" s="221"/>
      <c r="F96" s="221"/>
      <c r="G96" s="221"/>
      <c r="H96" s="221"/>
      <c r="I96" s="222"/>
      <c r="J96" s="222"/>
      <c r="K96" s="222"/>
      <c r="L96" s="223"/>
      <c r="M96" s="223"/>
      <c r="N96" s="223"/>
      <c r="O96" s="223"/>
      <c r="P96" s="221"/>
      <c r="Q96" s="224"/>
      <c r="R96" s="214"/>
    </row>
    <row r="97" spans="2:15">
      <c r="B97" s="225"/>
      <c r="C97" s="225"/>
    </row>
    <row r="98" spans="2:15">
      <c r="B98" s="227"/>
      <c r="C98" s="227"/>
      <c r="L98" s="216"/>
      <c r="M98" s="216"/>
    </row>
    <row r="99" spans="2:15">
      <c r="B99" s="228"/>
      <c r="C99" s="228"/>
      <c r="L99" s="217"/>
      <c r="M99" s="217"/>
      <c r="N99" s="218"/>
      <c r="O99" s="218"/>
    </row>
    <row r="101" spans="2:15">
      <c r="L101" s="219"/>
      <c r="M101" s="219"/>
      <c r="N101" s="219"/>
      <c r="O101" s="219"/>
    </row>
  </sheetData>
  <mergeCells count="15">
    <mergeCell ref="A5:A7"/>
    <mergeCell ref="A1:Q1"/>
    <mergeCell ref="A3:Q3"/>
    <mergeCell ref="A4:Q4"/>
    <mergeCell ref="L6:O6"/>
    <mergeCell ref="B5:B7"/>
    <mergeCell ref="E5:E7"/>
    <mergeCell ref="Q6:Q7"/>
    <mergeCell ref="H5:H7"/>
    <mergeCell ref="D5:D7"/>
    <mergeCell ref="F5:F7"/>
    <mergeCell ref="G5:G7"/>
    <mergeCell ref="P6:P7"/>
    <mergeCell ref="K6:K7"/>
    <mergeCell ref="C5:C7"/>
  </mergeCells>
  <phoneticPr fontId="0" type="noConversion"/>
  <printOptions horizontalCentered="1"/>
  <pageMargins left="0.39370078740157483" right="0.39370078740157483" top="1.6535433070866143" bottom="0.47244094488188981" header="0.19685039370078741" footer="0.19685039370078741"/>
  <pageSetup scale="76" orientation="landscape" r:id="rId1"/>
  <headerFooter scaleWithDoc="0">
    <oddHeader>&amp;C&amp;G</oddHeader>
    <oddFooter>&amp;C&amp;G</oddFooter>
  </headerFooter>
  <ignoredErrors>
    <ignoredError sqref="L86:O86 L44:O44" formula="1"/>
  </ignoredErrors>
  <legacyDrawingHF r:id="rId2"/>
</worksheet>
</file>

<file path=xl/worksheets/sheet5.xml><?xml version="1.0" encoding="utf-8"?>
<worksheet xmlns="http://schemas.openxmlformats.org/spreadsheetml/2006/main" xmlns:r="http://schemas.openxmlformats.org/officeDocument/2006/relationships">
  <dimension ref="A1:G95"/>
  <sheetViews>
    <sheetView showGridLines="0" topLeftCell="A12" zoomScaleNormal="100" workbookViewId="0">
      <selection activeCell="I22" sqref="I22"/>
    </sheetView>
  </sheetViews>
  <sheetFormatPr baseColWidth="10" defaultColWidth="11.42578125" defaultRowHeight="13.5"/>
  <cols>
    <col min="1" max="1" width="6.7109375" style="1" customWidth="1"/>
    <col min="2" max="2" width="4" style="1" customWidth="1"/>
    <col min="3" max="3" width="3.42578125" style="1" customWidth="1"/>
    <col min="4" max="4" width="4.5703125" style="1" customWidth="1"/>
    <col min="5" max="5" width="5.5703125" style="1" customWidth="1"/>
    <col min="6" max="6" width="47" style="1" customWidth="1"/>
    <col min="7" max="7" width="110.42578125" style="1" customWidth="1"/>
    <col min="8" max="16384" width="11.42578125" style="1"/>
  </cols>
  <sheetData>
    <row r="1" spans="1:7" ht="35.1" customHeight="1">
      <c r="A1" s="385" t="s">
        <v>90</v>
      </c>
      <c r="B1" s="386"/>
      <c r="C1" s="386"/>
      <c r="D1" s="386"/>
      <c r="E1" s="386"/>
      <c r="F1" s="386"/>
      <c r="G1" s="387"/>
    </row>
    <row r="2" spans="1:7" ht="6" customHeight="1">
      <c r="G2" s="85"/>
    </row>
    <row r="3" spans="1:7" ht="20.100000000000001" customHeight="1">
      <c r="A3" s="388" t="s">
        <v>164</v>
      </c>
      <c r="B3" s="389"/>
      <c r="C3" s="389"/>
      <c r="D3" s="389"/>
      <c r="E3" s="389"/>
      <c r="F3" s="389"/>
      <c r="G3" s="390"/>
    </row>
    <row r="4" spans="1:7" ht="20.100000000000001" customHeight="1">
      <c r="A4" s="388" t="s">
        <v>165</v>
      </c>
      <c r="B4" s="389"/>
      <c r="C4" s="389"/>
      <c r="D4" s="389"/>
      <c r="E4" s="389"/>
      <c r="F4" s="389"/>
      <c r="G4" s="390"/>
    </row>
    <row r="5" spans="1:7" ht="34.15" customHeight="1">
      <c r="A5" s="383" t="s">
        <v>88</v>
      </c>
      <c r="B5" s="383" t="s">
        <v>39</v>
      </c>
      <c r="C5" s="383" t="s">
        <v>36</v>
      </c>
      <c r="D5" s="383" t="s">
        <v>37</v>
      </c>
      <c r="E5" s="383" t="s">
        <v>7</v>
      </c>
      <c r="F5" s="383" t="s">
        <v>8</v>
      </c>
      <c r="G5" s="383" t="s">
        <v>134</v>
      </c>
    </row>
    <row r="6" spans="1:7" ht="20.45" customHeight="1">
      <c r="A6" s="384"/>
      <c r="B6" s="384"/>
      <c r="C6" s="384"/>
      <c r="D6" s="384"/>
      <c r="E6" s="384"/>
      <c r="F6" s="384"/>
      <c r="G6" s="384"/>
    </row>
    <row r="7" spans="1:7" s="214" customFormat="1" ht="31.5" customHeight="1">
      <c r="A7" s="190">
        <v>1</v>
      </c>
      <c r="B7" s="190"/>
      <c r="C7" s="190"/>
      <c r="D7" s="190"/>
      <c r="E7" s="190"/>
      <c r="F7" s="191" t="s">
        <v>174</v>
      </c>
      <c r="G7" s="191"/>
    </row>
    <row r="8" spans="1:7" s="214" customFormat="1" ht="20.25" customHeight="1">
      <c r="A8" s="190"/>
      <c r="B8" s="190">
        <v>1</v>
      </c>
      <c r="C8" s="190"/>
      <c r="D8" s="190"/>
      <c r="E8" s="190"/>
      <c r="F8" s="191" t="s">
        <v>175</v>
      </c>
      <c r="G8" s="191"/>
    </row>
    <row r="9" spans="1:7" s="214" customFormat="1" ht="15" customHeight="1">
      <c r="A9" s="190"/>
      <c r="B9" s="190"/>
      <c r="C9" s="190">
        <v>2</v>
      </c>
      <c r="D9" s="190"/>
      <c r="E9" s="190"/>
      <c r="F9" s="191" t="s">
        <v>176</v>
      </c>
      <c r="G9" s="191"/>
    </row>
    <row r="10" spans="1:7" s="214" customFormat="1" ht="24" customHeight="1">
      <c r="A10" s="190"/>
      <c r="B10" s="190"/>
      <c r="C10" s="190"/>
      <c r="D10" s="190">
        <v>4</v>
      </c>
      <c r="E10" s="190"/>
      <c r="F10" s="191" t="s">
        <v>177</v>
      </c>
      <c r="G10" s="191"/>
    </row>
    <row r="11" spans="1:7" s="214" customFormat="1" ht="48.75" customHeight="1">
      <c r="A11" s="190"/>
      <c r="B11" s="190"/>
      <c r="C11" s="190"/>
      <c r="D11" s="190"/>
      <c r="E11" s="190">
        <v>201</v>
      </c>
      <c r="F11" s="191" t="s">
        <v>178</v>
      </c>
      <c r="G11" s="191" t="s">
        <v>270</v>
      </c>
    </row>
    <row r="12" spans="1:7" s="70" customFormat="1" ht="23.25" customHeight="1">
      <c r="A12" s="190"/>
      <c r="B12" s="190">
        <v>2</v>
      </c>
      <c r="C12" s="190"/>
      <c r="D12" s="190"/>
      <c r="E12" s="190"/>
      <c r="F12" s="191" t="s">
        <v>180</v>
      </c>
      <c r="G12" s="191"/>
    </row>
    <row r="13" spans="1:7" s="70" customFormat="1" ht="24.75" customHeight="1">
      <c r="A13" s="190"/>
      <c r="B13" s="190"/>
      <c r="C13" s="190">
        <v>2</v>
      </c>
      <c r="D13" s="190"/>
      <c r="E13" s="190"/>
      <c r="F13" s="191" t="s">
        <v>181</v>
      </c>
      <c r="G13" s="191"/>
    </row>
    <row r="14" spans="1:7" s="70" customFormat="1" ht="18.75" customHeight="1">
      <c r="A14" s="190"/>
      <c r="B14" s="190"/>
      <c r="C14" s="190"/>
      <c r="D14" s="190">
        <v>6</v>
      </c>
      <c r="E14" s="190"/>
      <c r="F14" s="191" t="s">
        <v>182</v>
      </c>
      <c r="G14" s="191"/>
    </row>
    <row r="15" spans="1:7" s="70" customFormat="1" ht="62.25" customHeight="1">
      <c r="A15" s="190"/>
      <c r="B15" s="190"/>
      <c r="C15" s="190"/>
      <c r="D15" s="190"/>
      <c r="E15" s="190">
        <v>203</v>
      </c>
      <c r="F15" s="191" t="s">
        <v>183</v>
      </c>
      <c r="G15" s="191" t="s">
        <v>271</v>
      </c>
    </row>
    <row r="16" spans="1:7" s="70" customFormat="1" ht="49.5" customHeight="1">
      <c r="A16" s="190"/>
      <c r="B16" s="190"/>
      <c r="C16" s="190"/>
      <c r="D16" s="190"/>
      <c r="E16" s="190">
        <v>204</v>
      </c>
      <c r="F16" s="191" t="s">
        <v>185</v>
      </c>
      <c r="G16" s="191" t="s">
        <v>272</v>
      </c>
    </row>
    <row r="17" spans="1:7" s="70" customFormat="1" ht="39" customHeight="1">
      <c r="A17" s="190"/>
      <c r="B17" s="190"/>
      <c r="C17" s="190">
        <v>4</v>
      </c>
      <c r="D17" s="190"/>
      <c r="E17" s="190"/>
      <c r="F17" s="191" t="s">
        <v>187</v>
      </c>
      <c r="G17" s="191"/>
    </row>
    <row r="18" spans="1:7" s="70" customFormat="1" ht="24.75" customHeight="1">
      <c r="A18" s="190"/>
      <c r="B18" s="190"/>
      <c r="C18" s="190"/>
      <c r="D18" s="190">
        <v>1</v>
      </c>
      <c r="E18" s="190"/>
      <c r="F18" s="191" t="s">
        <v>188</v>
      </c>
      <c r="G18" s="191"/>
    </row>
    <row r="19" spans="1:7" s="70" customFormat="1" ht="48" customHeight="1">
      <c r="A19" s="190"/>
      <c r="B19" s="190"/>
      <c r="C19" s="190"/>
      <c r="D19" s="190"/>
      <c r="E19" s="190">
        <v>211</v>
      </c>
      <c r="F19" s="191" t="s">
        <v>189</v>
      </c>
      <c r="G19" s="191" t="s">
        <v>748</v>
      </c>
    </row>
    <row r="20" spans="1:7" s="70" customFormat="1" ht="48" customHeight="1">
      <c r="A20" s="190"/>
      <c r="B20" s="190"/>
      <c r="C20" s="190"/>
      <c r="D20" s="190"/>
      <c r="E20" s="190">
        <v>212</v>
      </c>
      <c r="F20" s="191" t="s">
        <v>191</v>
      </c>
      <c r="G20" s="191" t="s">
        <v>273</v>
      </c>
    </row>
    <row r="21" spans="1:7" s="70" customFormat="1" ht="48" customHeight="1">
      <c r="A21" s="190"/>
      <c r="B21" s="190"/>
      <c r="C21" s="190"/>
      <c r="D21" s="190">
        <v>2</v>
      </c>
      <c r="E21" s="190"/>
      <c r="F21" s="191" t="s">
        <v>193</v>
      </c>
      <c r="G21" s="191"/>
    </row>
    <row r="22" spans="1:7" s="70" customFormat="1" ht="61.5" customHeight="1">
      <c r="A22" s="190"/>
      <c r="B22" s="190"/>
      <c r="C22" s="190"/>
      <c r="D22" s="190"/>
      <c r="E22" s="190">
        <v>213</v>
      </c>
      <c r="F22" s="191" t="s">
        <v>194</v>
      </c>
      <c r="G22" s="191" t="s">
        <v>274</v>
      </c>
    </row>
    <row r="23" spans="1:7" s="70" customFormat="1" ht="56.25" customHeight="1">
      <c r="A23" s="190"/>
      <c r="B23" s="190"/>
      <c r="C23" s="190"/>
      <c r="D23" s="190"/>
      <c r="E23" s="190">
        <v>215</v>
      </c>
      <c r="F23" s="191" t="s">
        <v>195</v>
      </c>
      <c r="G23" s="191" t="s">
        <v>764</v>
      </c>
    </row>
    <row r="24" spans="1:7" s="70" customFormat="1" ht="15" customHeight="1">
      <c r="A24" s="190"/>
      <c r="B24" s="190"/>
      <c r="C24" s="190">
        <v>5</v>
      </c>
      <c r="D24" s="190"/>
      <c r="E24" s="190"/>
      <c r="F24" s="191" t="s">
        <v>196</v>
      </c>
      <c r="G24" s="191"/>
    </row>
    <row r="25" spans="1:7" s="70" customFormat="1" ht="15" customHeight="1">
      <c r="A25" s="190"/>
      <c r="B25" s="190"/>
      <c r="C25" s="190"/>
      <c r="D25" s="190">
        <v>1</v>
      </c>
      <c r="E25" s="190"/>
      <c r="F25" s="191" t="s">
        <v>197</v>
      </c>
      <c r="G25" s="191"/>
    </row>
    <row r="26" spans="1:7" s="70" customFormat="1" ht="48" customHeight="1">
      <c r="A26" s="190"/>
      <c r="B26" s="190"/>
      <c r="C26" s="190"/>
      <c r="D26" s="190"/>
      <c r="E26" s="190">
        <v>216</v>
      </c>
      <c r="F26" s="191" t="s">
        <v>198</v>
      </c>
      <c r="G26" s="191" t="s">
        <v>275</v>
      </c>
    </row>
    <row r="27" spans="1:7" s="70" customFormat="1" ht="48" customHeight="1">
      <c r="A27" s="190"/>
      <c r="B27" s="190"/>
      <c r="C27" s="190"/>
      <c r="D27" s="190"/>
      <c r="E27" s="190">
        <v>218</v>
      </c>
      <c r="F27" s="191" t="s">
        <v>200</v>
      </c>
      <c r="G27" s="191" t="s">
        <v>288</v>
      </c>
    </row>
    <row r="28" spans="1:7" s="70" customFormat="1" ht="21.75" customHeight="1">
      <c r="A28" s="190"/>
      <c r="B28" s="190"/>
      <c r="C28" s="190">
        <v>6</v>
      </c>
      <c r="D28" s="190"/>
      <c r="E28" s="190"/>
      <c r="F28" s="191" t="s">
        <v>201</v>
      </c>
      <c r="G28" s="191"/>
    </row>
    <row r="29" spans="1:7" s="70" customFormat="1" ht="24" customHeight="1">
      <c r="A29" s="190"/>
      <c r="B29" s="190"/>
      <c r="C29" s="190"/>
      <c r="D29" s="190">
        <v>8</v>
      </c>
      <c r="E29" s="190"/>
      <c r="F29" s="191" t="s">
        <v>202</v>
      </c>
      <c r="G29" s="191"/>
    </row>
    <row r="30" spans="1:7" s="70" customFormat="1" ht="36" customHeight="1">
      <c r="A30" s="190"/>
      <c r="B30" s="190"/>
      <c r="C30" s="190"/>
      <c r="D30" s="190"/>
      <c r="E30" s="190">
        <v>222</v>
      </c>
      <c r="F30" s="191" t="s">
        <v>265</v>
      </c>
      <c r="G30" s="191" t="s">
        <v>276</v>
      </c>
    </row>
    <row r="31" spans="1:7" s="70" customFormat="1" ht="74.25" customHeight="1">
      <c r="A31" s="190"/>
      <c r="B31" s="190"/>
      <c r="C31" s="190"/>
      <c r="D31" s="190"/>
      <c r="E31" s="190">
        <v>225</v>
      </c>
      <c r="F31" s="191" t="s">
        <v>204</v>
      </c>
      <c r="G31" s="191" t="s">
        <v>280</v>
      </c>
    </row>
    <row r="32" spans="1:7" s="70" customFormat="1" ht="27.75" customHeight="1">
      <c r="A32" s="190"/>
      <c r="B32" s="190"/>
      <c r="C32" s="190"/>
      <c r="D32" s="190">
        <v>9</v>
      </c>
      <c r="E32" s="190"/>
      <c r="F32" s="191" t="s">
        <v>266</v>
      </c>
      <c r="G32" s="191"/>
    </row>
    <row r="33" spans="1:7" s="70" customFormat="1" ht="42.75" customHeight="1">
      <c r="A33" s="190"/>
      <c r="B33" s="190"/>
      <c r="C33" s="190"/>
      <c r="D33" s="190"/>
      <c r="E33" s="190">
        <v>227</v>
      </c>
      <c r="F33" s="191" t="s">
        <v>205</v>
      </c>
      <c r="G33" s="191" t="s">
        <v>277</v>
      </c>
    </row>
    <row r="34" spans="1:7" s="70" customFormat="1" ht="51.75" customHeight="1">
      <c r="A34" s="190"/>
      <c r="B34" s="190"/>
      <c r="C34" s="190"/>
      <c r="D34" s="190"/>
      <c r="E34" s="190">
        <v>228</v>
      </c>
      <c r="F34" s="191" t="s">
        <v>206</v>
      </c>
      <c r="G34" s="191" t="s">
        <v>278</v>
      </c>
    </row>
    <row r="35" spans="1:7" s="70" customFormat="1" ht="57" customHeight="1">
      <c r="A35" s="190"/>
      <c r="B35" s="190"/>
      <c r="C35" s="190"/>
      <c r="D35" s="190"/>
      <c r="E35" s="190">
        <v>229</v>
      </c>
      <c r="F35" s="191" t="s">
        <v>207</v>
      </c>
      <c r="G35" s="191" t="s">
        <v>279</v>
      </c>
    </row>
    <row r="36" spans="1:7" s="70" customFormat="1" ht="63" customHeight="1">
      <c r="A36" s="190"/>
      <c r="B36" s="190"/>
      <c r="C36" s="190"/>
      <c r="D36" s="190"/>
      <c r="E36" s="190">
        <v>230</v>
      </c>
      <c r="F36" s="191" t="s">
        <v>208</v>
      </c>
      <c r="G36" s="191" t="s">
        <v>281</v>
      </c>
    </row>
    <row r="37" spans="1:7" s="70" customFormat="1" ht="19.5" customHeight="1">
      <c r="A37" s="190"/>
      <c r="B37" s="190">
        <v>3</v>
      </c>
      <c r="C37" s="190"/>
      <c r="D37" s="190"/>
      <c r="E37" s="190"/>
      <c r="F37" s="191" t="s">
        <v>209</v>
      </c>
      <c r="G37" s="191"/>
    </row>
    <row r="38" spans="1:7" s="70" customFormat="1" ht="19.5" customHeight="1">
      <c r="A38" s="190"/>
      <c r="B38" s="190"/>
      <c r="C38" s="190">
        <v>1</v>
      </c>
      <c r="D38" s="190"/>
      <c r="E38" s="190"/>
      <c r="F38" s="191" t="s">
        <v>210</v>
      </c>
      <c r="G38" s="191"/>
    </row>
    <row r="39" spans="1:7" s="70" customFormat="1" ht="19.5" customHeight="1">
      <c r="A39" s="190"/>
      <c r="B39" s="190"/>
      <c r="C39" s="190"/>
      <c r="D39" s="190">
        <v>2</v>
      </c>
      <c r="E39" s="190"/>
      <c r="F39" s="191" t="s">
        <v>211</v>
      </c>
      <c r="G39" s="191"/>
    </row>
    <row r="40" spans="1:7" s="70" customFormat="1" ht="52.5" customHeight="1">
      <c r="A40" s="190"/>
      <c r="B40" s="190"/>
      <c r="C40" s="190"/>
      <c r="D40" s="190"/>
      <c r="E40" s="190">
        <v>232</v>
      </c>
      <c r="F40" s="191" t="s">
        <v>212</v>
      </c>
      <c r="G40" s="191" t="s">
        <v>282</v>
      </c>
    </row>
    <row r="41" spans="1:7" s="70" customFormat="1" ht="23.25" customHeight="1">
      <c r="A41" s="190">
        <v>2</v>
      </c>
      <c r="B41" s="190"/>
      <c r="C41" s="190"/>
      <c r="D41" s="190"/>
      <c r="E41" s="190"/>
      <c r="F41" s="191" t="s">
        <v>213</v>
      </c>
      <c r="G41" s="191"/>
    </row>
    <row r="42" spans="1:7" s="70" customFormat="1" ht="23.25" customHeight="1">
      <c r="A42" s="190"/>
      <c r="B42" s="190">
        <v>1</v>
      </c>
      <c r="C42" s="190"/>
      <c r="D42" s="190"/>
      <c r="E42" s="190"/>
      <c r="F42" s="191" t="s">
        <v>175</v>
      </c>
      <c r="G42" s="191"/>
    </row>
    <row r="43" spans="1:7" s="70" customFormat="1" ht="23.25" customHeight="1">
      <c r="A43" s="190"/>
      <c r="B43" s="190"/>
      <c r="C43" s="190">
        <v>7</v>
      </c>
      <c r="D43" s="190"/>
      <c r="E43" s="190"/>
      <c r="F43" s="191" t="s">
        <v>214</v>
      </c>
      <c r="G43" s="191"/>
    </row>
    <row r="44" spans="1:7" s="70" customFormat="1" ht="23.25" customHeight="1">
      <c r="A44" s="190"/>
      <c r="B44" s="190"/>
      <c r="C44" s="190"/>
      <c r="D44" s="190">
        <v>1</v>
      </c>
      <c r="E44" s="190"/>
      <c r="F44" s="191" t="s">
        <v>215</v>
      </c>
      <c r="G44" s="191"/>
    </row>
    <row r="45" spans="1:7" s="70" customFormat="1" ht="23.25" customHeight="1">
      <c r="A45" s="190"/>
      <c r="B45" s="190"/>
      <c r="C45" s="190"/>
      <c r="D45" s="190"/>
      <c r="E45" s="190">
        <v>203</v>
      </c>
      <c r="F45" s="191" t="s">
        <v>216</v>
      </c>
      <c r="G45" s="191" t="s">
        <v>267</v>
      </c>
    </row>
    <row r="46" spans="1:7" s="70" customFormat="1" ht="15" customHeight="1">
      <c r="A46" s="190"/>
      <c r="B46" s="190"/>
      <c r="C46" s="190"/>
      <c r="D46" s="190">
        <v>2</v>
      </c>
      <c r="E46" s="190"/>
      <c r="F46" s="191" t="s">
        <v>217</v>
      </c>
      <c r="G46" s="191"/>
    </row>
    <row r="47" spans="1:7" s="70" customFormat="1" ht="54.75" customHeight="1">
      <c r="A47" s="190"/>
      <c r="B47" s="190"/>
      <c r="C47" s="190"/>
      <c r="D47" s="190"/>
      <c r="E47" s="190">
        <v>204</v>
      </c>
      <c r="F47" s="191" t="s">
        <v>218</v>
      </c>
      <c r="G47" s="191" t="s">
        <v>283</v>
      </c>
    </row>
    <row r="48" spans="1:7" s="70" customFormat="1" ht="24" customHeight="1">
      <c r="A48" s="190">
        <v>3</v>
      </c>
      <c r="B48" s="190"/>
      <c r="C48" s="190"/>
      <c r="D48" s="190"/>
      <c r="E48" s="190"/>
      <c r="F48" s="191" t="s">
        <v>220</v>
      </c>
      <c r="G48" s="191"/>
    </row>
    <row r="49" spans="1:7" s="70" customFormat="1" ht="24" customHeight="1">
      <c r="A49" s="190"/>
      <c r="B49" s="190">
        <v>2</v>
      </c>
      <c r="C49" s="190"/>
      <c r="D49" s="190"/>
      <c r="E49" s="190"/>
      <c r="F49" s="191" t="s">
        <v>180</v>
      </c>
      <c r="G49" s="191"/>
    </row>
    <row r="50" spans="1:7" s="70" customFormat="1" ht="24" customHeight="1">
      <c r="A50" s="190"/>
      <c r="B50" s="190"/>
      <c r="C50" s="190">
        <v>1</v>
      </c>
      <c r="D50" s="190"/>
      <c r="E50" s="190"/>
      <c r="F50" s="191" t="s">
        <v>221</v>
      </c>
      <c r="G50" s="191"/>
    </row>
    <row r="51" spans="1:7" s="70" customFormat="1" ht="24" customHeight="1">
      <c r="A51" s="190"/>
      <c r="B51" s="190"/>
      <c r="C51" s="190"/>
      <c r="D51" s="190">
        <v>5</v>
      </c>
      <c r="E51" s="190"/>
      <c r="F51" s="191" t="s">
        <v>222</v>
      </c>
      <c r="G51" s="191"/>
    </row>
    <row r="52" spans="1:7" s="70" customFormat="1" ht="48.75" customHeight="1">
      <c r="A52" s="190"/>
      <c r="B52" s="190"/>
      <c r="C52" s="190"/>
      <c r="D52" s="190"/>
      <c r="E52" s="190">
        <v>209</v>
      </c>
      <c r="F52" s="191" t="s">
        <v>223</v>
      </c>
      <c r="G52" s="191" t="s">
        <v>284</v>
      </c>
    </row>
    <row r="53" spans="1:7" s="70" customFormat="1" ht="27" customHeight="1">
      <c r="A53" s="190"/>
      <c r="B53" s="190">
        <v>3</v>
      </c>
      <c r="C53" s="190"/>
      <c r="D53" s="190"/>
      <c r="E53" s="190"/>
      <c r="F53" s="191" t="s">
        <v>209</v>
      </c>
      <c r="G53" s="191"/>
    </row>
    <row r="54" spans="1:7" s="70" customFormat="1" ht="27" customHeight="1">
      <c r="A54" s="190"/>
      <c r="B54" s="190"/>
      <c r="C54" s="190">
        <v>1</v>
      </c>
      <c r="D54" s="190"/>
      <c r="E54" s="190"/>
      <c r="F54" s="191" t="s">
        <v>210</v>
      </c>
      <c r="G54" s="191"/>
    </row>
    <row r="55" spans="1:7" s="70" customFormat="1" ht="27" customHeight="1">
      <c r="A55" s="190"/>
      <c r="B55" s="190"/>
      <c r="C55" s="190"/>
      <c r="D55" s="190">
        <v>1</v>
      </c>
      <c r="E55" s="190"/>
      <c r="F55" s="191" t="s">
        <v>225</v>
      </c>
      <c r="G55" s="191"/>
    </row>
    <row r="56" spans="1:7" s="70" customFormat="1" ht="65.25" customHeight="1">
      <c r="A56" s="190"/>
      <c r="B56" s="190"/>
      <c r="C56" s="190"/>
      <c r="D56" s="190"/>
      <c r="E56" s="190">
        <v>215</v>
      </c>
      <c r="F56" s="191" t="s">
        <v>226</v>
      </c>
      <c r="G56" s="191" t="s">
        <v>268</v>
      </c>
    </row>
    <row r="57" spans="1:7" s="70" customFormat="1" ht="27" customHeight="1">
      <c r="A57" s="190"/>
      <c r="B57" s="190"/>
      <c r="C57" s="190">
        <v>9</v>
      </c>
      <c r="D57" s="190"/>
      <c r="E57" s="190"/>
      <c r="F57" s="191" t="s">
        <v>228</v>
      </c>
      <c r="G57" s="191"/>
    </row>
    <row r="58" spans="1:7" s="70" customFormat="1" ht="27" customHeight="1">
      <c r="A58" s="190"/>
      <c r="B58" s="190"/>
      <c r="C58" s="190"/>
      <c r="D58" s="190">
        <v>3</v>
      </c>
      <c r="E58" s="190"/>
      <c r="F58" s="191" t="s">
        <v>229</v>
      </c>
      <c r="G58" s="191"/>
    </row>
    <row r="59" spans="1:7" s="70" customFormat="1" ht="48.75" customHeight="1">
      <c r="A59" s="190"/>
      <c r="B59" s="190"/>
      <c r="C59" s="190"/>
      <c r="D59" s="190"/>
      <c r="E59" s="190">
        <v>201</v>
      </c>
      <c r="F59" s="191" t="s">
        <v>230</v>
      </c>
      <c r="G59" s="191" t="s">
        <v>285</v>
      </c>
    </row>
    <row r="60" spans="1:7" s="70" customFormat="1" ht="46.5" customHeight="1">
      <c r="A60" s="190">
        <v>4</v>
      </c>
      <c r="B60" s="190"/>
      <c r="C60" s="190"/>
      <c r="D60" s="190"/>
      <c r="E60" s="190"/>
      <c r="F60" s="191" t="s">
        <v>232</v>
      </c>
      <c r="G60" s="191"/>
    </row>
    <row r="61" spans="1:7" s="70" customFormat="1" ht="27" customHeight="1">
      <c r="A61" s="190"/>
      <c r="B61" s="190">
        <v>2</v>
      </c>
      <c r="C61" s="190"/>
      <c r="D61" s="190"/>
      <c r="E61" s="190"/>
      <c r="F61" s="191" t="s">
        <v>180</v>
      </c>
      <c r="G61" s="191"/>
    </row>
    <row r="62" spans="1:7" s="70" customFormat="1" ht="27" customHeight="1">
      <c r="A62" s="190"/>
      <c r="B62" s="190"/>
      <c r="C62" s="190">
        <v>1</v>
      </c>
      <c r="D62" s="190"/>
      <c r="E62" s="190"/>
      <c r="F62" s="191" t="s">
        <v>221</v>
      </c>
      <c r="G62" s="191"/>
    </row>
    <row r="63" spans="1:7" s="70" customFormat="1" ht="27" customHeight="1">
      <c r="A63" s="190"/>
      <c r="B63" s="190"/>
      <c r="C63" s="190"/>
      <c r="D63" s="190">
        <v>1</v>
      </c>
      <c r="E63" s="190"/>
      <c r="F63" s="191" t="s">
        <v>233</v>
      </c>
      <c r="G63" s="191"/>
    </row>
    <row r="64" spans="1:7" s="214" customFormat="1" ht="48" customHeight="1">
      <c r="A64" s="190"/>
      <c r="B64" s="190"/>
      <c r="C64" s="190"/>
      <c r="D64" s="190"/>
      <c r="E64" s="190">
        <v>203</v>
      </c>
      <c r="F64" s="191" t="s">
        <v>234</v>
      </c>
      <c r="G64" s="191" t="s">
        <v>418</v>
      </c>
    </row>
    <row r="65" spans="1:7" s="70" customFormat="1" ht="48" customHeight="1">
      <c r="A65" s="190"/>
      <c r="B65" s="190"/>
      <c r="C65" s="190"/>
      <c r="D65" s="190">
        <v>3</v>
      </c>
      <c r="E65" s="190"/>
      <c r="F65" s="191" t="s">
        <v>236</v>
      </c>
      <c r="G65" s="191"/>
    </row>
    <row r="66" spans="1:7" s="70" customFormat="1" ht="48" customHeight="1">
      <c r="A66" s="190"/>
      <c r="B66" s="190"/>
      <c r="C66" s="190"/>
      <c r="D66" s="190"/>
      <c r="E66" s="190">
        <v>206</v>
      </c>
      <c r="F66" s="191" t="s">
        <v>237</v>
      </c>
      <c r="G66" s="191" t="s">
        <v>287</v>
      </c>
    </row>
    <row r="67" spans="1:7" s="70" customFormat="1" ht="39.75" customHeight="1">
      <c r="A67" s="190"/>
      <c r="B67" s="190"/>
      <c r="C67" s="190"/>
      <c r="D67" s="190">
        <v>5</v>
      </c>
      <c r="E67" s="190"/>
      <c r="F67" s="191" t="s">
        <v>222</v>
      </c>
      <c r="G67" s="191"/>
    </row>
    <row r="68" spans="1:7" s="70" customFormat="1" ht="42.75" customHeight="1">
      <c r="A68" s="190"/>
      <c r="B68" s="190"/>
      <c r="C68" s="190"/>
      <c r="D68" s="190"/>
      <c r="E68" s="190">
        <v>207</v>
      </c>
      <c r="F68" s="191" t="s">
        <v>239</v>
      </c>
      <c r="G68" s="191" t="s">
        <v>269</v>
      </c>
    </row>
    <row r="69" spans="1:7" s="70" customFormat="1" ht="53.25" customHeight="1">
      <c r="A69" s="190"/>
      <c r="B69" s="190"/>
      <c r="C69" s="190"/>
      <c r="D69" s="190"/>
      <c r="E69" s="190">
        <v>208</v>
      </c>
      <c r="F69" s="191" t="s">
        <v>241</v>
      </c>
      <c r="G69" s="191" t="s">
        <v>286</v>
      </c>
    </row>
    <row r="70" spans="1:7" s="70" customFormat="1" ht="30" customHeight="1">
      <c r="A70" s="190"/>
      <c r="B70" s="190"/>
      <c r="C70" s="190">
        <v>2</v>
      </c>
      <c r="D70" s="190"/>
      <c r="E70" s="190"/>
      <c r="F70" s="191" t="s">
        <v>181</v>
      </c>
      <c r="G70" s="191"/>
    </row>
    <row r="71" spans="1:7" s="70" customFormat="1" ht="30" customHeight="1">
      <c r="A71" s="190"/>
      <c r="B71" s="190"/>
      <c r="C71" s="190"/>
      <c r="D71" s="190">
        <v>1</v>
      </c>
      <c r="E71" s="190"/>
      <c r="F71" s="191" t="s">
        <v>243</v>
      </c>
      <c r="G71" s="191"/>
    </row>
    <row r="72" spans="1:7" s="70" customFormat="1" ht="48" customHeight="1">
      <c r="A72" s="190"/>
      <c r="B72" s="190"/>
      <c r="C72" s="190"/>
      <c r="D72" s="190"/>
      <c r="E72" s="190">
        <v>211</v>
      </c>
      <c r="F72" s="191" t="s">
        <v>244</v>
      </c>
      <c r="G72" s="191" t="s">
        <v>289</v>
      </c>
    </row>
    <row r="73" spans="1:7" s="70" customFormat="1" ht="42.75" customHeight="1">
      <c r="A73" s="190"/>
      <c r="B73" s="190"/>
      <c r="C73" s="190"/>
      <c r="D73" s="190"/>
      <c r="E73" s="190">
        <v>216</v>
      </c>
      <c r="F73" s="191" t="s">
        <v>246</v>
      </c>
      <c r="G73" s="191" t="s">
        <v>290</v>
      </c>
    </row>
    <row r="74" spans="1:7" s="70" customFormat="1" ht="42" customHeight="1">
      <c r="A74" s="190"/>
      <c r="B74" s="190"/>
      <c r="C74" s="190"/>
      <c r="D74" s="190"/>
      <c r="E74" s="190">
        <v>217</v>
      </c>
      <c r="F74" s="191" t="s">
        <v>247</v>
      </c>
      <c r="G74" s="191" t="s">
        <v>291</v>
      </c>
    </row>
    <row r="75" spans="1:7" s="70" customFormat="1" ht="47.25" customHeight="1">
      <c r="A75" s="190"/>
      <c r="B75" s="190"/>
      <c r="C75" s="190"/>
      <c r="D75" s="190"/>
      <c r="E75" s="190">
        <v>218</v>
      </c>
      <c r="F75" s="191" t="s">
        <v>248</v>
      </c>
      <c r="G75" s="191" t="s">
        <v>292</v>
      </c>
    </row>
    <row r="76" spans="1:7" s="70" customFormat="1" ht="48.75" customHeight="1">
      <c r="A76" s="190"/>
      <c r="B76" s="190"/>
      <c r="C76" s="190"/>
      <c r="D76" s="190"/>
      <c r="E76" s="190">
        <v>219</v>
      </c>
      <c r="F76" s="191" t="s">
        <v>249</v>
      </c>
      <c r="G76" s="191" t="s">
        <v>293</v>
      </c>
    </row>
    <row r="77" spans="1:7" s="70" customFormat="1" ht="57.75" customHeight="1">
      <c r="A77" s="190"/>
      <c r="B77" s="190"/>
      <c r="C77" s="190"/>
      <c r="D77" s="190"/>
      <c r="E77" s="190">
        <v>220</v>
      </c>
      <c r="F77" s="191" t="s">
        <v>251</v>
      </c>
      <c r="G77" s="191" t="s">
        <v>294</v>
      </c>
    </row>
    <row r="78" spans="1:7" s="70" customFormat="1" ht="24.75" customHeight="1">
      <c r="A78" s="190"/>
      <c r="B78" s="190"/>
      <c r="C78" s="190"/>
      <c r="D78" s="190">
        <v>3</v>
      </c>
      <c r="E78" s="190"/>
      <c r="F78" s="191" t="s">
        <v>252</v>
      </c>
      <c r="G78" s="229"/>
    </row>
    <row r="79" spans="1:7" s="70" customFormat="1" ht="36" customHeight="1">
      <c r="A79" s="190"/>
      <c r="B79" s="190"/>
      <c r="C79" s="190"/>
      <c r="D79" s="190"/>
      <c r="E79" s="190">
        <v>222</v>
      </c>
      <c r="F79" s="191" t="s">
        <v>253</v>
      </c>
      <c r="G79" s="191" t="s">
        <v>295</v>
      </c>
    </row>
    <row r="80" spans="1:7" s="70" customFormat="1" ht="24.75" customHeight="1">
      <c r="A80" s="190"/>
      <c r="B80" s="190"/>
      <c r="C80" s="190"/>
      <c r="D80" s="190">
        <v>4</v>
      </c>
      <c r="E80" s="190"/>
      <c r="F80" s="191" t="s">
        <v>254</v>
      </c>
      <c r="G80" s="229"/>
    </row>
    <row r="81" spans="1:7" s="214" customFormat="1" ht="63.75" customHeight="1">
      <c r="A81" s="190"/>
      <c r="B81" s="190"/>
      <c r="C81" s="190"/>
      <c r="D81" s="190"/>
      <c r="E81" s="190">
        <v>223</v>
      </c>
      <c r="F81" s="191" t="s">
        <v>254</v>
      </c>
      <c r="G81" s="191" t="s">
        <v>296</v>
      </c>
    </row>
    <row r="82" spans="1:7" s="70" customFormat="1" ht="24.75" customHeight="1">
      <c r="A82" s="190"/>
      <c r="B82" s="190"/>
      <c r="C82" s="190"/>
      <c r="D82" s="190">
        <v>6</v>
      </c>
      <c r="E82" s="190"/>
      <c r="F82" s="191" t="s">
        <v>182</v>
      </c>
      <c r="G82" s="191"/>
    </row>
    <row r="83" spans="1:7" s="70" customFormat="1" ht="37.5" customHeight="1">
      <c r="A83" s="190"/>
      <c r="B83" s="190"/>
      <c r="C83" s="190"/>
      <c r="D83" s="190"/>
      <c r="E83" s="190">
        <v>225</v>
      </c>
      <c r="F83" s="191" t="s">
        <v>256</v>
      </c>
      <c r="G83" s="191" t="s">
        <v>298</v>
      </c>
    </row>
    <row r="84" spans="1:7" s="70" customFormat="1" ht="33" customHeight="1">
      <c r="A84" s="190">
        <v>5</v>
      </c>
      <c r="B84" s="190"/>
      <c r="C84" s="190"/>
      <c r="D84" s="190"/>
      <c r="E84" s="190"/>
      <c r="F84" s="191" t="s">
        <v>257</v>
      </c>
      <c r="G84" s="191"/>
    </row>
    <row r="85" spans="1:7" s="70" customFormat="1" ht="15" customHeight="1">
      <c r="A85" s="190"/>
      <c r="B85" s="190">
        <v>1</v>
      </c>
      <c r="C85" s="190"/>
      <c r="D85" s="190"/>
      <c r="E85" s="190"/>
      <c r="F85" s="191" t="s">
        <v>175</v>
      </c>
      <c r="G85" s="191"/>
    </row>
    <row r="86" spans="1:7" s="70" customFormat="1" ht="21" customHeight="1">
      <c r="A86" s="190"/>
      <c r="B86" s="190"/>
      <c r="C86" s="190">
        <v>3</v>
      </c>
      <c r="D86" s="190"/>
      <c r="E86" s="190"/>
      <c r="F86" s="191" t="s">
        <v>258</v>
      </c>
      <c r="G86" s="191"/>
    </row>
    <row r="87" spans="1:7" s="70" customFormat="1" ht="20.25" customHeight="1">
      <c r="A87" s="190"/>
      <c r="B87" s="190"/>
      <c r="C87" s="190"/>
      <c r="D87" s="190">
        <v>1</v>
      </c>
      <c r="E87" s="190"/>
      <c r="F87" s="191" t="s">
        <v>259</v>
      </c>
      <c r="G87" s="191"/>
    </row>
    <row r="88" spans="1:7" s="70" customFormat="1" ht="27" customHeight="1">
      <c r="A88" s="190"/>
      <c r="B88" s="190"/>
      <c r="C88" s="190"/>
      <c r="D88" s="190"/>
      <c r="E88" s="190">
        <v>204</v>
      </c>
      <c r="F88" s="191" t="s">
        <v>260</v>
      </c>
      <c r="G88" s="191" t="s">
        <v>267</v>
      </c>
    </row>
    <row r="89" spans="1:7" s="70" customFormat="1" ht="15" customHeight="1">
      <c r="A89" s="190"/>
      <c r="B89" s="190"/>
      <c r="C89" s="190">
        <v>8</v>
      </c>
      <c r="D89" s="190"/>
      <c r="E89" s="190"/>
      <c r="F89" s="191" t="s">
        <v>261</v>
      </c>
      <c r="G89" s="191"/>
    </row>
    <row r="90" spans="1:7" s="70" customFormat="1" ht="15" customHeight="1">
      <c r="A90" s="190"/>
      <c r="B90" s="190"/>
      <c r="C90" s="190"/>
      <c r="D90" s="190">
        <v>5</v>
      </c>
      <c r="E90" s="190"/>
      <c r="F90" s="191" t="s">
        <v>262</v>
      </c>
      <c r="G90" s="191"/>
    </row>
    <row r="91" spans="1:7" s="70" customFormat="1" ht="33" customHeight="1">
      <c r="A91" s="190"/>
      <c r="B91" s="190"/>
      <c r="C91" s="190"/>
      <c r="D91" s="190"/>
      <c r="E91" s="190">
        <v>201</v>
      </c>
      <c r="F91" s="191" t="s">
        <v>263</v>
      </c>
      <c r="G91" s="191" t="s">
        <v>267</v>
      </c>
    </row>
    <row r="92" spans="1:7" s="70" customFormat="1" ht="15" customHeight="1">
      <c r="A92" s="72"/>
      <c r="B92" s="72"/>
      <c r="C92" s="72"/>
      <c r="D92" s="72"/>
      <c r="E92" s="72"/>
      <c r="F92" s="72"/>
      <c r="G92" s="72"/>
    </row>
    <row r="93" spans="1:7">
      <c r="B93" s="23"/>
      <c r="C93" s="23"/>
    </row>
    <row r="94" spans="1:7">
      <c r="B94" s="9"/>
      <c r="C94" s="9"/>
      <c r="F94" s="40"/>
      <c r="G94" s="11"/>
    </row>
    <row r="95" spans="1:7">
      <c r="B95" s="13"/>
      <c r="C95" s="13"/>
      <c r="F95" s="41"/>
      <c r="G95" s="14"/>
    </row>
  </sheetData>
  <mergeCells count="10">
    <mergeCell ref="A5:A6"/>
    <mergeCell ref="A3:G3"/>
    <mergeCell ref="A4:G4"/>
    <mergeCell ref="A1:G1"/>
    <mergeCell ref="B5:B6"/>
    <mergeCell ref="C5:C6"/>
    <mergeCell ref="D5:D6"/>
    <mergeCell ref="E5:E6"/>
    <mergeCell ref="F5:F6"/>
    <mergeCell ref="G5:G6"/>
  </mergeCells>
  <printOptions horizontalCentered="1"/>
  <pageMargins left="0.19685039370078741" right="0.19685039370078741" top="1.6535433070866143" bottom="0.47244094488188981" header="0.19685039370078741" footer="0.19685039370078741"/>
  <pageSetup scale="75" orientation="landscape" r:id="rId1"/>
  <headerFooter scaleWithDoc="0">
    <oddHeader>&amp;C&amp;G</oddHeader>
    <oddFooter>&amp;C&amp;G</oddFooter>
  </headerFooter>
  <legacyDrawingHF r:id="rId2"/>
</worksheet>
</file>

<file path=xl/worksheets/sheet6.xml><?xml version="1.0" encoding="utf-8"?>
<worksheet xmlns="http://schemas.openxmlformats.org/spreadsheetml/2006/main" xmlns:r="http://schemas.openxmlformats.org/officeDocument/2006/relationships">
  <dimension ref="A1:U29"/>
  <sheetViews>
    <sheetView showGridLines="0" zoomScale="90" zoomScaleNormal="90" zoomScaleSheetLayoutView="70" workbookViewId="0">
      <selection activeCell="I30" sqref="I30"/>
    </sheetView>
  </sheetViews>
  <sheetFormatPr baseColWidth="10" defaultColWidth="11.42578125" defaultRowHeight="13.5"/>
  <cols>
    <col min="1" max="1" width="3.85546875" style="42" customWidth="1"/>
    <col min="2" max="3" width="3.140625" style="42" customWidth="1"/>
    <col min="4" max="4" width="4.28515625" style="42" customWidth="1"/>
    <col min="5" max="5" width="5.42578125" style="42" customWidth="1"/>
    <col min="6" max="6" width="26.140625" style="42" customWidth="1"/>
    <col min="7" max="7" width="10.28515625" style="42" customWidth="1"/>
    <col min="8" max="8" width="8.85546875" style="42" customWidth="1"/>
    <col min="9" max="9" width="12.140625" style="42" customWidth="1"/>
    <col min="10" max="10" width="11" style="42" customWidth="1"/>
    <col min="11" max="11" width="9" style="42" customWidth="1"/>
    <col min="12" max="12" width="8.7109375" style="42" customWidth="1"/>
    <col min="13" max="14" width="19.28515625" style="42" customWidth="1"/>
    <col min="15" max="15" width="18.85546875" style="42" customWidth="1"/>
    <col min="16" max="17" width="19.28515625" style="42" customWidth="1"/>
    <col min="18" max="21" width="6.7109375" style="42" customWidth="1"/>
    <col min="22" max="16384" width="11.42578125" style="42"/>
  </cols>
  <sheetData>
    <row r="1" spans="1:21" ht="25.15" customHeight="1">
      <c r="A1" s="416" t="s">
        <v>92</v>
      </c>
      <c r="B1" s="417"/>
      <c r="C1" s="417"/>
      <c r="D1" s="417"/>
      <c r="E1" s="417"/>
      <c r="F1" s="417"/>
      <c r="G1" s="417"/>
      <c r="H1" s="417"/>
      <c r="I1" s="417"/>
      <c r="J1" s="417"/>
      <c r="K1" s="417"/>
      <c r="L1" s="417"/>
      <c r="M1" s="417"/>
      <c r="N1" s="417"/>
      <c r="O1" s="417"/>
      <c r="P1" s="417"/>
      <c r="Q1" s="417"/>
      <c r="R1" s="417"/>
      <c r="S1" s="417"/>
      <c r="T1" s="417"/>
      <c r="U1" s="418"/>
    </row>
    <row r="2" spans="1:21" ht="50.25" customHeight="1">
      <c r="A2" s="419" t="s">
        <v>297</v>
      </c>
      <c r="B2" s="420"/>
      <c r="C2" s="420"/>
      <c r="D2" s="420"/>
      <c r="E2" s="420"/>
      <c r="F2" s="420"/>
      <c r="G2" s="420"/>
      <c r="H2" s="420"/>
      <c r="I2" s="420"/>
      <c r="J2" s="420"/>
      <c r="K2" s="420"/>
      <c r="L2" s="420"/>
      <c r="M2" s="420"/>
      <c r="N2" s="420"/>
      <c r="O2" s="420"/>
      <c r="P2" s="420"/>
      <c r="Q2" s="420"/>
      <c r="R2" s="420"/>
      <c r="S2" s="420"/>
      <c r="T2" s="420"/>
      <c r="U2" s="421"/>
    </row>
    <row r="3" spans="1:21" ht="6" customHeight="1">
      <c r="U3" s="108"/>
    </row>
    <row r="4" spans="1:21" ht="20.100000000000001" customHeight="1">
      <c r="A4" s="388" t="s">
        <v>164</v>
      </c>
      <c r="B4" s="422"/>
      <c r="C4" s="422"/>
      <c r="D4" s="422"/>
      <c r="E4" s="422"/>
      <c r="F4" s="422"/>
      <c r="G4" s="422"/>
      <c r="H4" s="422"/>
      <c r="I4" s="422"/>
      <c r="J4" s="422"/>
      <c r="K4" s="422"/>
      <c r="L4" s="422"/>
      <c r="M4" s="422"/>
      <c r="N4" s="422"/>
      <c r="O4" s="422"/>
      <c r="P4" s="422"/>
      <c r="Q4" s="422"/>
      <c r="R4" s="422"/>
      <c r="S4" s="422"/>
      <c r="T4" s="422"/>
      <c r="U4" s="423"/>
    </row>
    <row r="5" spans="1:21" ht="20.100000000000001" customHeight="1">
      <c r="A5" s="424" t="s">
        <v>165</v>
      </c>
      <c r="B5" s="425"/>
      <c r="C5" s="425"/>
      <c r="D5" s="425"/>
      <c r="E5" s="425"/>
      <c r="F5" s="425"/>
      <c r="G5" s="425"/>
      <c r="H5" s="425"/>
      <c r="I5" s="425"/>
      <c r="J5" s="425"/>
      <c r="K5" s="425"/>
      <c r="L5" s="425"/>
      <c r="M5" s="425"/>
      <c r="N5" s="425"/>
      <c r="O5" s="425"/>
      <c r="P5" s="425"/>
      <c r="Q5" s="425"/>
      <c r="R5" s="425"/>
      <c r="S5" s="425"/>
      <c r="T5" s="425"/>
      <c r="U5" s="426"/>
    </row>
    <row r="6" spans="1:21" ht="15" customHeight="1">
      <c r="A6" s="427" t="s">
        <v>88</v>
      </c>
      <c r="B6" s="430" t="s">
        <v>39</v>
      </c>
      <c r="C6" s="430" t="s">
        <v>36</v>
      </c>
      <c r="D6" s="430" t="s">
        <v>37</v>
      </c>
      <c r="E6" s="430" t="s">
        <v>7</v>
      </c>
      <c r="F6" s="430" t="s">
        <v>8</v>
      </c>
      <c r="G6" s="430" t="s">
        <v>22</v>
      </c>
      <c r="H6" s="125" t="s">
        <v>10</v>
      </c>
      <c r="I6" s="125"/>
      <c r="J6" s="125"/>
      <c r="K6" s="125"/>
      <c r="L6" s="125"/>
      <c r="M6" s="125"/>
      <c r="N6" s="125"/>
      <c r="O6" s="125"/>
      <c r="P6" s="125"/>
      <c r="Q6" s="125"/>
      <c r="R6" s="125"/>
      <c r="S6" s="125"/>
      <c r="T6" s="125"/>
      <c r="U6" s="126"/>
    </row>
    <row r="7" spans="1:21" ht="15" customHeight="1">
      <c r="A7" s="428"/>
      <c r="B7" s="431"/>
      <c r="C7" s="431"/>
      <c r="D7" s="431"/>
      <c r="E7" s="431"/>
      <c r="F7" s="431"/>
      <c r="G7" s="431"/>
      <c r="H7" s="433" t="s">
        <v>9</v>
      </c>
      <c r="I7" s="434"/>
      <c r="J7" s="435"/>
      <c r="K7" s="436" t="s">
        <v>43</v>
      </c>
      <c r="L7" s="437"/>
      <c r="M7" s="433" t="s">
        <v>100</v>
      </c>
      <c r="N7" s="434"/>
      <c r="O7" s="434"/>
      <c r="P7" s="434"/>
      <c r="Q7" s="435"/>
      <c r="R7" s="438" t="s">
        <v>43</v>
      </c>
      <c r="S7" s="439"/>
      <c r="T7" s="439"/>
      <c r="U7" s="440"/>
    </row>
    <row r="8" spans="1:21" ht="33" customHeight="1">
      <c r="A8" s="429"/>
      <c r="B8" s="432"/>
      <c r="C8" s="432"/>
      <c r="D8" s="432"/>
      <c r="E8" s="432"/>
      <c r="F8" s="432"/>
      <c r="G8" s="432"/>
      <c r="H8" s="127" t="s">
        <v>132</v>
      </c>
      <c r="I8" s="127" t="s">
        <v>139</v>
      </c>
      <c r="J8" s="127" t="s">
        <v>42</v>
      </c>
      <c r="K8" s="128" t="s">
        <v>44</v>
      </c>
      <c r="L8" s="128" t="s">
        <v>45</v>
      </c>
      <c r="M8" s="127" t="s">
        <v>127</v>
      </c>
      <c r="N8" s="127" t="s">
        <v>126</v>
      </c>
      <c r="O8" s="127" t="s">
        <v>46</v>
      </c>
      <c r="P8" s="127" t="s">
        <v>47</v>
      </c>
      <c r="Q8" s="127" t="s">
        <v>116</v>
      </c>
      <c r="R8" s="128" t="s">
        <v>118</v>
      </c>
      <c r="S8" s="128" t="s">
        <v>119</v>
      </c>
      <c r="T8" s="128" t="s">
        <v>120</v>
      </c>
      <c r="U8" s="128" t="s">
        <v>121</v>
      </c>
    </row>
    <row r="9" spans="1:21" s="91" customFormat="1" ht="46.5" customHeight="1">
      <c r="A9" s="190">
        <v>2</v>
      </c>
      <c r="B9" s="190"/>
      <c r="C9" s="190"/>
      <c r="D9" s="190"/>
      <c r="E9" s="190"/>
      <c r="F9" s="191" t="s">
        <v>213</v>
      </c>
      <c r="G9" s="192"/>
      <c r="H9" s="192"/>
      <c r="I9" s="239"/>
      <c r="J9" s="239"/>
      <c r="K9" s="239"/>
      <c r="L9" s="239"/>
      <c r="M9" s="240">
        <v>67376162</v>
      </c>
      <c r="N9" s="240">
        <v>67376162</v>
      </c>
      <c r="O9" s="240">
        <v>30415387</v>
      </c>
      <c r="P9" s="240">
        <v>30415387</v>
      </c>
      <c r="Q9" s="240">
        <v>30415387</v>
      </c>
      <c r="R9" s="242"/>
      <c r="S9" s="242"/>
      <c r="T9" s="242"/>
      <c r="U9" s="242"/>
    </row>
    <row r="10" spans="1:21" s="91" customFormat="1" ht="24" customHeight="1">
      <c r="A10" s="190"/>
      <c r="B10" s="190">
        <v>1</v>
      </c>
      <c r="C10" s="190"/>
      <c r="D10" s="190"/>
      <c r="E10" s="190"/>
      <c r="F10" s="191" t="s">
        <v>175</v>
      </c>
      <c r="G10" s="192"/>
      <c r="H10" s="192"/>
      <c r="I10" s="239"/>
      <c r="J10" s="239"/>
      <c r="K10" s="239"/>
      <c r="L10" s="239"/>
      <c r="M10" s="240">
        <v>67376162</v>
      </c>
      <c r="N10" s="240">
        <v>67376162</v>
      </c>
      <c r="O10" s="240">
        <v>30415387</v>
      </c>
      <c r="P10" s="240">
        <v>30415387</v>
      </c>
      <c r="Q10" s="240">
        <v>30415387</v>
      </c>
      <c r="R10" s="242"/>
      <c r="S10" s="242"/>
      <c r="T10" s="242"/>
      <c r="U10" s="242"/>
    </row>
    <row r="11" spans="1:21" s="91" customFormat="1" ht="52.5" customHeight="1">
      <c r="A11" s="190"/>
      <c r="B11" s="190"/>
      <c r="C11" s="190">
        <v>7</v>
      </c>
      <c r="D11" s="190"/>
      <c r="E11" s="190"/>
      <c r="F11" s="191" t="s">
        <v>214</v>
      </c>
      <c r="G11" s="192"/>
      <c r="H11" s="192"/>
      <c r="I11" s="243"/>
      <c r="J11" s="243"/>
      <c r="K11" s="243"/>
      <c r="L11" s="244"/>
      <c r="M11" s="240">
        <v>67376162</v>
      </c>
      <c r="N11" s="240">
        <v>67376162</v>
      </c>
      <c r="O11" s="240">
        <v>30415387</v>
      </c>
      <c r="P11" s="240">
        <v>30415387</v>
      </c>
      <c r="Q11" s="240">
        <v>30415387</v>
      </c>
      <c r="R11" s="245"/>
      <c r="S11" s="245"/>
      <c r="T11" s="245"/>
      <c r="U11" s="245"/>
    </row>
    <row r="12" spans="1:21" s="91" customFormat="1" ht="27.75" customHeight="1">
      <c r="A12" s="190"/>
      <c r="B12" s="190"/>
      <c r="C12" s="190"/>
      <c r="D12" s="190">
        <v>1</v>
      </c>
      <c r="E12" s="190"/>
      <c r="F12" s="191" t="s">
        <v>215</v>
      </c>
      <c r="G12" s="192"/>
      <c r="H12" s="192"/>
      <c r="I12" s="244"/>
      <c r="J12" s="244"/>
      <c r="K12" s="244"/>
      <c r="L12" s="246"/>
      <c r="M12" s="240">
        <v>67376162</v>
      </c>
      <c r="N12" s="240">
        <v>67376162</v>
      </c>
      <c r="O12" s="240">
        <v>30415387</v>
      </c>
      <c r="P12" s="240">
        <v>30415387</v>
      </c>
      <c r="Q12" s="240">
        <v>30415387</v>
      </c>
      <c r="R12" s="245"/>
      <c r="S12" s="245"/>
      <c r="T12" s="245"/>
      <c r="U12" s="245"/>
    </row>
    <row r="13" spans="1:21" s="91" customFormat="1" ht="50.25" customHeight="1">
      <c r="A13" s="237"/>
      <c r="B13" s="237"/>
      <c r="C13" s="237"/>
      <c r="D13" s="237"/>
      <c r="E13" s="237">
        <v>203</v>
      </c>
      <c r="F13" s="238" t="s">
        <v>216</v>
      </c>
      <c r="G13" s="247" t="s">
        <v>215</v>
      </c>
      <c r="H13" s="248">
        <v>218</v>
      </c>
      <c r="I13" s="248">
        <v>101</v>
      </c>
      <c r="J13" s="248">
        <v>101</v>
      </c>
      <c r="K13" s="249">
        <f>+J13/H13</f>
        <v>0.46330275229357798</v>
      </c>
      <c r="L13" s="249">
        <f>+J13/I13</f>
        <v>1</v>
      </c>
      <c r="M13" s="240">
        <v>67376162</v>
      </c>
      <c r="N13" s="240">
        <v>67376162</v>
      </c>
      <c r="O13" s="240">
        <v>30415387</v>
      </c>
      <c r="P13" s="240">
        <v>30415387</v>
      </c>
      <c r="Q13" s="240">
        <v>30415387</v>
      </c>
      <c r="R13" s="249">
        <f>+O13/M13</f>
        <v>0.45142652975691905</v>
      </c>
      <c r="S13" s="249">
        <f>+O13/N13</f>
        <v>0.45142652975691905</v>
      </c>
      <c r="T13" s="249">
        <f>+P13/M13</f>
        <v>0.45142652975691905</v>
      </c>
      <c r="U13" s="249">
        <f>+P13/N13</f>
        <v>0.45142652975691905</v>
      </c>
    </row>
    <row r="14" spans="1:21" s="91" customFormat="1" ht="15" customHeight="1">
      <c r="A14" s="250"/>
      <c r="B14" s="251"/>
      <c r="C14" s="251"/>
      <c r="D14" s="251"/>
      <c r="E14" s="251"/>
      <c r="F14" s="251"/>
      <c r="G14" s="251"/>
      <c r="H14" s="252"/>
      <c r="I14" s="252"/>
      <c r="J14" s="252"/>
      <c r="K14" s="252"/>
      <c r="L14" s="252"/>
      <c r="M14" s="253"/>
      <c r="N14" s="253"/>
      <c r="O14" s="253"/>
      <c r="P14" s="253"/>
      <c r="Q14" s="253"/>
      <c r="R14" s="254"/>
      <c r="S14" s="254"/>
      <c r="T14" s="254"/>
      <c r="U14" s="254"/>
    </row>
    <row r="15" spans="1:21" s="91" customFormat="1" ht="49.5" customHeight="1">
      <c r="A15" s="190">
        <v>5</v>
      </c>
      <c r="B15" s="190"/>
      <c r="C15" s="190"/>
      <c r="D15" s="190"/>
      <c r="E15" s="190"/>
      <c r="F15" s="191" t="s">
        <v>257</v>
      </c>
      <c r="G15" s="192"/>
      <c r="H15" s="192"/>
      <c r="I15" s="239"/>
      <c r="J15" s="239"/>
      <c r="K15" s="239"/>
      <c r="L15" s="239"/>
      <c r="M15" s="255">
        <f>+M16</f>
        <v>174163642</v>
      </c>
      <c r="N15" s="255">
        <f>+N16</f>
        <v>174163642</v>
      </c>
      <c r="O15" s="255">
        <f>+O16</f>
        <v>67053622.990000002</v>
      </c>
      <c r="P15" s="255">
        <f>+P16</f>
        <v>67053622.990000002</v>
      </c>
      <c r="Q15" s="255">
        <f>+Q16</f>
        <v>67053622.990000002</v>
      </c>
      <c r="R15" s="242"/>
      <c r="S15" s="242"/>
      <c r="T15" s="242"/>
      <c r="U15" s="242"/>
    </row>
    <row r="16" spans="1:21" s="91" customFormat="1" ht="15" customHeight="1">
      <c r="A16" s="190"/>
      <c r="B16" s="190">
        <v>1</v>
      </c>
      <c r="C16" s="190"/>
      <c r="D16" s="190"/>
      <c r="E16" s="190"/>
      <c r="F16" s="191" t="s">
        <v>175</v>
      </c>
      <c r="G16" s="192"/>
      <c r="H16" s="192"/>
      <c r="I16" s="239"/>
      <c r="J16" s="239"/>
      <c r="K16" s="239"/>
      <c r="L16" s="239"/>
      <c r="M16" s="240">
        <f>+M17+M20</f>
        <v>174163642</v>
      </c>
      <c r="N16" s="240">
        <f>+N17+N20</f>
        <v>174163642</v>
      </c>
      <c r="O16" s="240">
        <f>+O17+O20</f>
        <v>67053622.990000002</v>
      </c>
      <c r="P16" s="240">
        <f>+P17+P20</f>
        <v>67053622.990000002</v>
      </c>
      <c r="Q16" s="240">
        <f>+Q17+Q20</f>
        <v>67053622.990000002</v>
      </c>
      <c r="R16" s="242"/>
      <c r="S16" s="242"/>
      <c r="T16" s="242"/>
      <c r="U16" s="242"/>
    </row>
    <row r="17" spans="1:21" s="91" customFormat="1" ht="28.5" customHeight="1">
      <c r="A17" s="190"/>
      <c r="B17" s="190"/>
      <c r="C17" s="190">
        <v>3</v>
      </c>
      <c r="D17" s="190"/>
      <c r="E17" s="190"/>
      <c r="F17" s="191" t="s">
        <v>258</v>
      </c>
      <c r="G17" s="192"/>
      <c r="H17" s="192"/>
      <c r="I17" s="243"/>
      <c r="J17" s="243"/>
      <c r="K17" s="243"/>
      <c r="L17" s="244"/>
      <c r="M17" s="240">
        <v>168041289</v>
      </c>
      <c r="N17" s="241">
        <v>168041289</v>
      </c>
      <c r="O17" s="241">
        <v>67053622.990000002</v>
      </c>
      <c r="P17" s="241">
        <v>67053622.990000002</v>
      </c>
      <c r="Q17" s="241">
        <v>67053622.990000002</v>
      </c>
      <c r="R17" s="245"/>
      <c r="S17" s="245"/>
      <c r="T17" s="245"/>
      <c r="U17" s="245"/>
    </row>
    <row r="18" spans="1:21" s="91" customFormat="1" ht="15" customHeight="1">
      <c r="A18" s="190"/>
      <c r="B18" s="190"/>
      <c r="C18" s="190"/>
      <c r="D18" s="190">
        <v>1</v>
      </c>
      <c r="E18" s="190"/>
      <c r="F18" s="191" t="s">
        <v>259</v>
      </c>
      <c r="G18" s="192"/>
      <c r="H18" s="192"/>
      <c r="I18" s="244"/>
      <c r="J18" s="244"/>
      <c r="K18" s="244"/>
      <c r="L18" s="246"/>
      <c r="M18" s="240">
        <v>168041289</v>
      </c>
      <c r="N18" s="241">
        <v>168041289</v>
      </c>
      <c r="O18" s="241">
        <v>67053622.990000002</v>
      </c>
      <c r="P18" s="241">
        <v>67053622.990000002</v>
      </c>
      <c r="Q18" s="241">
        <v>67053622.990000002</v>
      </c>
      <c r="R18" s="245"/>
      <c r="S18" s="245"/>
      <c r="T18" s="245"/>
      <c r="U18" s="245"/>
    </row>
    <row r="19" spans="1:21" s="91" customFormat="1" ht="28.5" customHeight="1">
      <c r="A19" s="190"/>
      <c r="B19" s="190"/>
      <c r="C19" s="190"/>
      <c r="D19" s="190"/>
      <c r="E19" s="190">
        <v>204</v>
      </c>
      <c r="F19" s="191" t="s">
        <v>260</v>
      </c>
      <c r="G19" s="192" t="s">
        <v>184</v>
      </c>
      <c r="H19" s="192">
        <v>1</v>
      </c>
      <c r="I19" s="239">
        <v>1</v>
      </c>
      <c r="J19" s="239">
        <v>1</v>
      </c>
      <c r="K19" s="249">
        <f>+J19/H19</f>
        <v>1</v>
      </c>
      <c r="L19" s="249">
        <f>+J19/I19</f>
        <v>1</v>
      </c>
      <c r="M19" s="240">
        <v>168041289</v>
      </c>
      <c r="N19" s="241">
        <v>168041289</v>
      </c>
      <c r="O19" s="241">
        <v>67053622.990000002</v>
      </c>
      <c r="P19" s="241">
        <v>67053622.990000002</v>
      </c>
      <c r="Q19" s="241">
        <v>67053622.990000002</v>
      </c>
      <c r="R19" s="242">
        <f>+O19/M19</f>
        <v>0.39903063936863759</v>
      </c>
      <c r="S19" s="242">
        <f>+O19/N19</f>
        <v>0.39903063936863759</v>
      </c>
      <c r="T19" s="242">
        <f>+P19/M19</f>
        <v>0.39903063936863759</v>
      </c>
      <c r="U19" s="242">
        <f>+P19/N19</f>
        <v>0.39903063936863759</v>
      </c>
    </row>
    <row r="20" spans="1:21" s="91" customFormat="1" ht="15" customHeight="1">
      <c r="A20" s="190"/>
      <c r="B20" s="190"/>
      <c r="C20" s="190">
        <v>8</v>
      </c>
      <c r="D20" s="190"/>
      <c r="E20" s="190"/>
      <c r="F20" s="191" t="s">
        <v>261</v>
      </c>
      <c r="G20" s="192"/>
      <c r="H20" s="92"/>
      <c r="I20" s="93"/>
      <c r="J20" s="93"/>
      <c r="K20" s="93"/>
      <c r="L20" s="93"/>
      <c r="M20" s="240">
        <v>6122353</v>
      </c>
      <c r="N20" s="240">
        <v>6122353</v>
      </c>
      <c r="O20" s="241">
        <v>0</v>
      </c>
      <c r="P20" s="241">
        <v>0</v>
      </c>
      <c r="Q20" s="241">
        <v>0</v>
      </c>
      <c r="R20" s="256"/>
      <c r="S20" s="256"/>
      <c r="T20" s="256"/>
      <c r="U20" s="256"/>
    </row>
    <row r="21" spans="1:21" s="91" customFormat="1" ht="15" customHeight="1">
      <c r="A21" s="190"/>
      <c r="B21" s="190"/>
      <c r="C21" s="190"/>
      <c r="D21" s="190">
        <v>5</v>
      </c>
      <c r="E21" s="190"/>
      <c r="F21" s="191" t="s">
        <v>262</v>
      </c>
      <c r="G21" s="192"/>
      <c r="H21" s="92"/>
      <c r="I21" s="93"/>
      <c r="J21" s="93"/>
      <c r="K21" s="93"/>
      <c r="L21" s="93"/>
      <c r="M21" s="240">
        <v>6122353</v>
      </c>
      <c r="N21" s="240">
        <v>6122353</v>
      </c>
      <c r="O21" s="241">
        <v>0</v>
      </c>
      <c r="P21" s="241">
        <v>0</v>
      </c>
      <c r="Q21" s="241">
        <v>0</v>
      </c>
      <c r="R21" s="256"/>
      <c r="S21" s="256"/>
      <c r="T21" s="256"/>
      <c r="U21" s="256"/>
    </row>
    <row r="22" spans="1:21" s="91" customFormat="1" ht="15" customHeight="1">
      <c r="A22" s="190"/>
      <c r="B22" s="190"/>
      <c r="C22" s="190"/>
      <c r="D22" s="190"/>
      <c r="E22" s="190">
        <v>201</v>
      </c>
      <c r="F22" s="191" t="s">
        <v>263</v>
      </c>
      <c r="G22" s="192" t="s">
        <v>264</v>
      </c>
      <c r="H22" s="192">
        <v>1</v>
      </c>
      <c r="I22" s="239">
        <v>0</v>
      </c>
      <c r="J22" s="239">
        <v>0</v>
      </c>
      <c r="K22" s="249">
        <f>+J22/H22</f>
        <v>0</v>
      </c>
      <c r="L22" s="249">
        <v>0</v>
      </c>
      <c r="M22" s="240">
        <v>6122353</v>
      </c>
      <c r="N22" s="240">
        <v>6122353</v>
      </c>
      <c r="O22" s="241">
        <v>0</v>
      </c>
      <c r="P22" s="241">
        <v>0</v>
      </c>
      <c r="Q22" s="241">
        <v>0</v>
      </c>
      <c r="R22" s="242">
        <f>+O22/M22</f>
        <v>0</v>
      </c>
      <c r="S22" s="242">
        <f>+O22/N22</f>
        <v>0</v>
      </c>
      <c r="T22" s="242">
        <f>+P22/M22</f>
        <v>0</v>
      </c>
      <c r="U22" s="242">
        <f>+P22/N22</f>
        <v>0</v>
      </c>
    </row>
    <row r="23" spans="1:21" s="91" customFormat="1" ht="15" customHeight="1">
      <c r="A23" s="92"/>
      <c r="B23" s="92"/>
      <c r="C23" s="92"/>
      <c r="D23" s="92"/>
      <c r="E23" s="92"/>
      <c r="F23" s="92"/>
      <c r="G23" s="92"/>
      <c r="H23" s="92"/>
      <c r="I23" s="93"/>
      <c r="J23" s="93"/>
      <c r="K23" s="93"/>
      <c r="L23" s="93"/>
      <c r="M23" s="257"/>
      <c r="N23" s="258"/>
      <c r="O23" s="258"/>
      <c r="P23" s="258"/>
      <c r="Q23" s="258"/>
      <c r="R23" s="256"/>
      <c r="S23" s="256"/>
      <c r="T23" s="256"/>
      <c r="U23" s="256"/>
    </row>
    <row r="24" spans="1:21" s="91" customFormat="1" ht="15" customHeight="1">
      <c r="A24" s="92"/>
      <c r="B24" s="92"/>
      <c r="C24" s="92"/>
      <c r="D24" s="92"/>
      <c r="E24" s="92"/>
      <c r="F24" s="92"/>
      <c r="G24" s="92"/>
      <c r="H24" s="92"/>
      <c r="I24" s="93"/>
      <c r="J24" s="93"/>
      <c r="K24" s="93"/>
      <c r="L24" s="93"/>
      <c r="M24" s="240"/>
      <c r="N24" s="240"/>
      <c r="O24" s="240"/>
      <c r="P24" s="240"/>
      <c r="Q24" s="240"/>
      <c r="R24" s="256"/>
      <c r="S24" s="256"/>
      <c r="T24" s="256"/>
      <c r="U24" s="256"/>
    </row>
    <row r="25" spans="1:21" s="91" customFormat="1" ht="15" customHeight="1">
      <c r="A25" s="92"/>
      <c r="B25" s="92"/>
      <c r="C25" s="92"/>
      <c r="D25" s="92"/>
      <c r="E25" s="92"/>
      <c r="F25" s="89" t="s">
        <v>117</v>
      </c>
      <c r="G25" s="92"/>
      <c r="H25" s="92"/>
      <c r="I25" s="93"/>
      <c r="J25" s="93"/>
      <c r="K25" s="93"/>
      <c r="L25" s="93"/>
      <c r="M25" s="240">
        <f>+M9+M15</f>
        <v>241539804</v>
      </c>
      <c r="N25" s="240">
        <f>+N9+N15</f>
        <v>241539804</v>
      </c>
      <c r="O25" s="240">
        <f>+O9+O15</f>
        <v>97469009.99000001</v>
      </c>
      <c r="P25" s="240">
        <f>+P9+P15</f>
        <v>97469009.99000001</v>
      </c>
      <c r="Q25" s="240">
        <f>+Q9+Q15</f>
        <v>97469009.99000001</v>
      </c>
      <c r="R25" s="256"/>
      <c r="S25" s="256"/>
      <c r="T25" s="256"/>
      <c r="U25" s="256"/>
    </row>
    <row r="26" spans="1:21" s="91" customFormat="1" ht="15" customHeight="1">
      <c r="A26" s="96"/>
      <c r="B26" s="96"/>
      <c r="C26" s="96"/>
      <c r="D26" s="96"/>
      <c r="E26" s="96"/>
      <c r="F26" s="96"/>
      <c r="G26" s="96"/>
      <c r="H26" s="96"/>
      <c r="I26" s="97"/>
      <c r="J26" s="97"/>
      <c r="K26" s="97"/>
      <c r="L26" s="97"/>
      <c r="M26" s="97"/>
      <c r="N26" s="98"/>
      <c r="O26" s="98"/>
      <c r="P26" s="98"/>
      <c r="Q26" s="98"/>
      <c r="R26" s="98"/>
      <c r="S26" s="98"/>
      <c r="T26" s="96"/>
      <c r="U26" s="99"/>
    </row>
    <row r="27" spans="1:21">
      <c r="A27" s="43"/>
      <c r="B27" s="84"/>
      <c r="C27" s="43"/>
      <c r="D27" s="43"/>
      <c r="F27" s="43"/>
    </row>
    <row r="28" spans="1:21">
      <c r="B28" s="44"/>
      <c r="C28" s="45"/>
      <c r="D28" s="45"/>
      <c r="N28" s="46"/>
      <c r="O28" s="46"/>
    </row>
    <row r="29" spans="1:21">
      <c r="B29" s="47"/>
      <c r="C29" s="47"/>
      <c r="D29" s="47"/>
      <c r="N29" s="48"/>
      <c r="O29" s="4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0" orientation="landscape" r:id="rId1"/>
  <headerFooter scaleWithDoc="0">
    <oddHeader>&amp;C&amp;G</oddHeader>
    <oddFooter>&amp;C&amp;G</oddFooter>
  </headerFooter>
  <legacyDrawingHF r:id="rId2"/>
</worksheet>
</file>

<file path=xl/worksheets/sheet7.xml><?xml version="1.0" encoding="utf-8"?>
<worksheet xmlns="http://schemas.openxmlformats.org/spreadsheetml/2006/main" xmlns:r="http://schemas.openxmlformats.org/officeDocument/2006/relationships">
  <dimension ref="A1:U24"/>
  <sheetViews>
    <sheetView showGridLines="0" zoomScale="90" zoomScaleNormal="90" zoomScaleSheetLayoutView="70" workbookViewId="0">
      <selection activeCell="W9" sqref="W9"/>
    </sheetView>
  </sheetViews>
  <sheetFormatPr baseColWidth="10" defaultColWidth="11.42578125" defaultRowHeight="13.5"/>
  <cols>
    <col min="1" max="1" width="3.85546875" style="42" customWidth="1"/>
    <col min="2" max="3" width="3.140625" style="42" customWidth="1"/>
    <col min="4" max="4" width="4.28515625" style="42" customWidth="1"/>
    <col min="5" max="5" width="5.42578125" style="42" customWidth="1"/>
    <col min="6" max="6" width="28.42578125" style="42" customWidth="1"/>
    <col min="7" max="7" width="10.28515625" style="42" customWidth="1"/>
    <col min="8" max="8" width="8.85546875" style="42" customWidth="1"/>
    <col min="9" max="9" width="12.140625" style="42" customWidth="1"/>
    <col min="10" max="10" width="11" style="42" customWidth="1"/>
    <col min="11" max="11" width="9" style="42" customWidth="1"/>
    <col min="12" max="12" width="8.7109375" style="42" customWidth="1"/>
    <col min="13" max="14" width="19.28515625" style="42" customWidth="1"/>
    <col min="15" max="15" width="13.5703125" style="42" customWidth="1"/>
    <col min="16" max="16" width="13.140625" style="42" customWidth="1"/>
    <col min="17" max="17" width="9.7109375" style="42" customWidth="1"/>
    <col min="18" max="21" width="6.7109375" style="42" customWidth="1"/>
    <col min="22" max="16384" width="11.42578125" style="42"/>
  </cols>
  <sheetData>
    <row r="1" spans="1:21" ht="25.15" customHeight="1">
      <c r="A1" s="416" t="s">
        <v>92</v>
      </c>
      <c r="B1" s="417"/>
      <c r="C1" s="417"/>
      <c r="D1" s="417"/>
      <c r="E1" s="417"/>
      <c r="F1" s="417"/>
      <c r="G1" s="417"/>
      <c r="H1" s="417"/>
      <c r="I1" s="417"/>
      <c r="J1" s="417"/>
      <c r="K1" s="417"/>
      <c r="L1" s="417"/>
      <c r="M1" s="417"/>
      <c r="N1" s="417"/>
      <c r="O1" s="417"/>
      <c r="P1" s="417"/>
      <c r="Q1" s="417"/>
      <c r="R1" s="417"/>
      <c r="S1" s="417"/>
      <c r="T1" s="417"/>
      <c r="U1" s="418"/>
    </row>
    <row r="2" spans="1:21" ht="50.25" customHeight="1">
      <c r="A2" s="419" t="s">
        <v>299</v>
      </c>
      <c r="B2" s="420"/>
      <c r="C2" s="420"/>
      <c r="D2" s="420"/>
      <c r="E2" s="420"/>
      <c r="F2" s="420"/>
      <c r="G2" s="420"/>
      <c r="H2" s="420"/>
      <c r="I2" s="420"/>
      <c r="J2" s="420"/>
      <c r="K2" s="420"/>
      <c r="L2" s="420"/>
      <c r="M2" s="420"/>
      <c r="N2" s="420"/>
      <c r="O2" s="420"/>
      <c r="P2" s="420"/>
      <c r="Q2" s="420"/>
      <c r="R2" s="420"/>
      <c r="S2" s="420"/>
      <c r="T2" s="420"/>
      <c r="U2" s="421"/>
    </row>
    <row r="3" spans="1:21" ht="6" customHeight="1">
      <c r="U3" s="108"/>
    </row>
    <row r="4" spans="1:21" ht="20.100000000000001" customHeight="1">
      <c r="A4" s="388" t="s">
        <v>164</v>
      </c>
      <c r="B4" s="422"/>
      <c r="C4" s="422"/>
      <c r="D4" s="422"/>
      <c r="E4" s="422"/>
      <c r="F4" s="422"/>
      <c r="G4" s="422"/>
      <c r="H4" s="422"/>
      <c r="I4" s="422"/>
      <c r="J4" s="422"/>
      <c r="K4" s="422"/>
      <c r="L4" s="422"/>
      <c r="M4" s="422"/>
      <c r="N4" s="422"/>
      <c r="O4" s="422"/>
      <c r="P4" s="422"/>
      <c r="Q4" s="422"/>
      <c r="R4" s="422"/>
      <c r="S4" s="422"/>
      <c r="T4" s="422"/>
      <c r="U4" s="423"/>
    </row>
    <row r="5" spans="1:21" ht="20.100000000000001" customHeight="1">
      <c r="A5" s="424" t="s">
        <v>165</v>
      </c>
      <c r="B5" s="425"/>
      <c r="C5" s="425"/>
      <c r="D5" s="425"/>
      <c r="E5" s="425"/>
      <c r="F5" s="425"/>
      <c r="G5" s="425"/>
      <c r="H5" s="425"/>
      <c r="I5" s="425"/>
      <c r="J5" s="425"/>
      <c r="K5" s="425"/>
      <c r="L5" s="425"/>
      <c r="M5" s="425"/>
      <c r="N5" s="425"/>
      <c r="O5" s="425"/>
      <c r="P5" s="425"/>
      <c r="Q5" s="425"/>
      <c r="R5" s="425"/>
      <c r="S5" s="425"/>
      <c r="T5" s="425"/>
      <c r="U5" s="426"/>
    </row>
    <row r="6" spans="1:21" ht="15" customHeight="1">
      <c r="A6" s="427" t="s">
        <v>88</v>
      </c>
      <c r="B6" s="430" t="s">
        <v>39</v>
      </c>
      <c r="C6" s="430" t="s">
        <v>36</v>
      </c>
      <c r="D6" s="430" t="s">
        <v>37</v>
      </c>
      <c r="E6" s="430" t="s">
        <v>7</v>
      </c>
      <c r="F6" s="430" t="s">
        <v>8</v>
      </c>
      <c r="G6" s="430" t="s">
        <v>22</v>
      </c>
      <c r="H6" s="125" t="s">
        <v>10</v>
      </c>
      <c r="I6" s="125"/>
      <c r="J6" s="125"/>
      <c r="K6" s="125"/>
      <c r="L6" s="125"/>
      <c r="M6" s="125"/>
      <c r="N6" s="125"/>
      <c r="O6" s="125"/>
      <c r="P6" s="125"/>
      <c r="Q6" s="125"/>
      <c r="R6" s="125"/>
      <c r="S6" s="125"/>
      <c r="T6" s="125"/>
      <c r="U6" s="126"/>
    </row>
    <row r="7" spans="1:21" ht="15" customHeight="1">
      <c r="A7" s="428"/>
      <c r="B7" s="431"/>
      <c r="C7" s="431"/>
      <c r="D7" s="431"/>
      <c r="E7" s="431"/>
      <c r="F7" s="431"/>
      <c r="G7" s="431"/>
      <c r="H7" s="433" t="s">
        <v>9</v>
      </c>
      <c r="I7" s="434"/>
      <c r="J7" s="435"/>
      <c r="K7" s="436" t="s">
        <v>43</v>
      </c>
      <c r="L7" s="437"/>
      <c r="M7" s="433" t="s">
        <v>100</v>
      </c>
      <c r="N7" s="434"/>
      <c r="O7" s="434"/>
      <c r="P7" s="434"/>
      <c r="Q7" s="435"/>
      <c r="R7" s="438" t="s">
        <v>43</v>
      </c>
      <c r="S7" s="439"/>
      <c r="T7" s="439"/>
      <c r="U7" s="440"/>
    </row>
    <row r="8" spans="1:21" ht="33" customHeight="1">
      <c r="A8" s="429"/>
      <c r="B8" s="432"/>
      <c r="C8" s="432"/>
      <c r="D8" s="432"/>
      <c r="E8" s="432"/>
      <c r="F8" s="432"/>
      <c r="G8" s="432"/>
      <c r="H8" s="127" t="s">
        <v>132</v>
      </c>
      <c r="I8" s="127" t="s">
        <v>139</v>
      </c>
      <c r="J8" s="127" t="s">
        <v>42</v>
      </c>
      <c r="K8" s="128" t="s">
        <v>44</v>
      </c>
      <c r="L8" s="128" t="s">
        <v>45</v>
      </c>
      <c r="M8" s="127" t="s">
        <v>127</v>
      </c>
      <c r="N8" s="127" t="s">
        <v>126</v>
      </c>
      <c r="O8" s="127" t="s">
        <v>46</v>
      </c>
      <c r="P8" s="127" t="s">
        <v>47</v>
      </c>
      <c r="Q8" s="127" t="s">
        <v>116</v>
      </c>
      <c r="R8" s="128" t="s">
        <v>118</v>
      </c>
      <c r="S8" s="128" t="s">
        <v>119</v>
      </c>
      <c r="T8" s="128" t="s">
        <v>120</v>
      </c>
      <c r="U8" s="128" t="s">
        <v>121</v>
      </c>
    </row>
    <row r="9" spans="1:21" s="91" customFormat="1" ht="46.5" customHeight="1">
      <c r="A9" s="259">
        <v>1</v>
      </c>
      <c r="B9" s="190"/>
      <c r="C9" s="190"/>
      <c r="D9" s="190"/>
      <c r="E9" s="190"/>
      <c r="F9" s="191" t="s">
        <v>174</v>
      </c>
      <c r="G9" s="260"/>
      <c r="H9" s="260"/>
      <c r="I9" s="260"/>
      <c r="J9" s="260"/>
      <c r="K9" s="260"/>
      <c r="L9" s="260"/>
      <c r="M9" s="261">
        <v>20782031</v>
      </c>
      <c r="N9" s="261">
        <v>20782031</v>
      </c>
      <c r="O9" s="262">
        <v>0</v>
      </c>
      <c r="P9" s="262">
        <v>0</v>
      </c>
      <c r="Q9" s="262">
        <v>0</v>
      </c>
      <c r="R9" s="260"/>
      <c r="S9" s="260"/>
      <c r="T9" s="260"/>
      <c r="U9" s="260"/>
    </row>
    <row r="10" spans="1:21" s="91" customFormat="1" ht="46.5" customHeight="1">
      <c r="A10" s="263"/>
      <c r="B10" s="259">
        <v>2</v>
      </c>
      <c r="C10" s="259"/>
      <c r="D10" s="259"/>
      <c r="E10" s="259"/>
      <c r="F10" s="191" t="s">
        <v>180</v>
      </c>
      <c r="G10" s="263"/>
      <c r="H10" s="263"/>
      <c r="I10" s="208"/>
      <c r="J10" s="208"/>
      <c r="K10" s="208"/>
      <c r="L10" s="208"/>
      <c r="M10" s="261">
        <v>20782031</v>
      </c>
      <c r="N10" s="261">
        <v>20782031</v>
      </c>
      <c r="O10" s="262">
        <v>0</v>
      </c>
      <c r="P10" s="262">
        <v>0</v>
      </c>
      <c r="Q10" s="262">
        <v>0</v>
      </c>
      <c r="R10" s="264"/>
      <c r="S10" s="264"/>
      <c r="T10" s="263"/>
      <c r="U10" s="265"/>
    </row>
    <row r="11" spans="1:21" s="91" customFormat="1" ht="46.5" customHeight="1">
      <c r="A11" s="263"/>
      <c r="B11" s="259"/>
      <c r="C11" s="259">
        <v>5</v>
      </c>
      <c r="D11" s="259"/>
      <c r="E11" s="259"/>
      <c r="F11" s="191" t="s">
        <v>196</v>
      </c>
      <c r="G11" s="263"/>
      <c r="H11" s="263"/>
      <c r="I11" s="208"/>
      <c r="J11" s="208"/>
      <c r="K11" s="208"/>
      <c r="L11" s="208"/>
      <c r="M11" s="261">
        <v>20782031</v>
      </c>
      <c r="N11" s="261">
        <v>20782031</v>
      </c>
      <c r="O11" s="262">
        <v>0</v>
      </c>
      <c r="P11" s="262">
        <v>0</v>
      </c>
      <c r="Q11" s="262">
        <v>0</v>
      </c>
      <c r="R11" s="264"/>
      <c r="S11" s="264"/>
      <c r="T11" s="263"/>
      <c r="U11" s="265"/>
    </row>
    <row r="12" spans="1:21" s="91" customFormat="1" ht="46.5" customHeight="1">
      <c r="A12" s="263"/>
      <c r="B12" s="259"/>
      <c r="C12" s="259"/>
      <c r="D12" s="259">
        <v>1</v>
      </c>
      <c r="E12" s="259"/>
      <c r="F12" s="191" t="s">
        <v>197</v>
      </c>
      <c r="G12" s="263"/>
      <c r="H12" s="263"/>
      <c r="I12" s="208"/>
      <c r="J12" s="208"/>
      <c r="K12" s="208"/>
      <c r="L12" s="208"/>
      <c r="M12" s="261">
        <v>20782031</v>
      </c>
      <c r="N12" s="261">
        <v>20782031</v>
      </c>
      <c r="O12" s="262">
        <v>0</v>
      </c>
      <c r="P12" s="262">
        <v>0</v>
      </c>
      <c r="Q12" s="262">
        <v>0</v>
      </c>
      <c r="R12" s="264"/>
      <c r="S12" s="264"/>
      <c r="T12" s="263"/>
      <c r="U12" s="265"/>
    </row>
    <row r="13" spans="1:21" s="91" customFormat="1" ht="80.25" customHeight="1">
      <c r="A13" s="263"/>
      <c r="B13" s="259"/>
      <c r="C13" s="259"/>
      <c r="D13" s="259"/>
      <c r="E13" s="259">
        <v>218</v>
      </c>
      <c r="F13" s="191" t="s">
        <v>200</v>
      </c>
      <c r="G13" s="192" t="s">
        <v>192</v>
      </c>
      <c r="H13" s="266">
        <v>8</v>
      </c>
      <c r="I13" s="266">
        <v>0</v>
      </c>
      <c r="J13" s="266">
        <v>0</v>
      </c>
      <c r="K13" s="196">
        <f>+J13/H13</f>
        <v>0</v>
      </c>
      <c r="L13" s="196">
        <v>0</v>
      </c>
      <c r="M13" s="261">
        <v>20782031</v>
      </c>
      <c r="N13" s="261">
        <v>20782031</v>
      </c>
      <c r="O13" s="262">
        <v>0</v>
      </c>
      <c r="P13" s="262">
        <v>0</v>
      </c>
      <c r="Q13" s="262">
        <v>0</v>
      </c>
      <c r="R13" s="196">
        <f>+O13/M13</f>
        <v>0</v>
      </c>
      <c r="S13" s="196">
        <f>+O13/N13</f>
        <v>0</v>
      </c>
      <c r="T13" s="196">
        <f>+P13/M13</f>
        <v>0</v>
      </c>
      <c r="U13" s="196">
        <f>+P13/N13</f>
        <v>0</v>
      </c>
    </row>
    <row r="14" spans="1:21" s="91" customFormat="1" ht="56.25" customHeight="1">
      <c r="A14" s="267">
        <v>4</v>
      </c>
      <c r="B14" s="267"/>
      <c r="C14" s="267"/>
      <c r="D14" s="267"/>
      <c r="E14" s="267"/>
      <c r="F14" s="238" t="s">
        <v>300</v>
      </c>
      <c r="G14" s="90"/>
      <c r="H14" s="90"/>
      <c r="I14" s="90"/>
      <c r="J14" s="90"/>
      <c r="K14" s="90"/>
      <c r="L14" s="90"/>
      <c r="M14" s="271">
        <v>5600000</v>
      </c>
      <c r="N14" s="271">
        <v>5600000</v>
      </c>
      <c r="O14" s="272">
        <v>0</v>
      </c>
      <c r="P14" s="272">
        <v>0</v>
      </c>
      <c r="Q14" s="272">
        <v>0</v>
      </c>
      <c r="R14" s="90"/>
      <c r="S14" s="90"/>
      <c r="T14" s="90"/>
      <c r="U14" s="90"/>
    </row>
    <row r="15" spans="1:21" s="91" customFormat="1" ht="46.5" customHeight="1">
      <c r="A15" s="259"/>
      <c r="B15" s="259">
        <v>2</v>
      </c>
      <c r="C15" s="259"/>
      <c r="D15" s="259"/>
      <c r="E15" s="259"/>
      <c r="F15" s="191" t="s">
        <v>180</v>
      </c>
      <c r="G15" s="260"/>
      <c r="H15" s="260"/>
      <c r="I15" s="260"/>
      <c r="J15" s="260"/>
      <c r="K15" s="260"/>
      <c r="L15" s="260"/>
      <c r="M15" s="271">
        <v>5600000</v>
      </c>
      <c r="N15" s="271">
        <v>5600000</v>
      </c>
      <c r="O15" s="272">
        <v>0</v>
      </c>
      <c r="P15" s="272">
        <v>0</v>
      </c>
      <c r="Q15" s="272">
        <v>0</v>
      </c>
      <c r="R15" s="260"/>
      <c r="S15" s="260"/>
      <c r="T15" s="260"/>
      <c r="U15" s="260"/>
    </row>
    <row r="16" spans="1:21" s="91" customFormat="1" ht="46.5" customHeight="1">
      <c r="A16" s="259"/>
      <c r="B16" s="259"/>
      <c r="C16" s="259">
        <v>2</v>
      </c>
      <c r="D16" s="259"/>
      <c r="E16" s="259"/>
      <c r="F16" s="191" t="s">
        <v>181</v>
      </c>
      <c r="G16" s="268"/>
      <c r="H16" s="268"/>
      <c r="I16" s="269"/>
      <c r="J16" s="269"/>
      <c r="K16" s="269"/>
      <c r="L16" s="208"/>
      <c r="M16" s="271">
        <v>5600000</v>
      </c>
      <c r="N16" s="271">
        <v>5600000</v>
      </c>
      <c r="O16" s="272">
        <v>0</v>
      </c>
      <c r="P16" s="272">
        <v>0</v>
      </c>
      <c r="Q16" s="272">
        <v>0</v>
      </c>
      <c r="R16" s="264"/>
      <c r="S16" s="264"/>
      <c r="T16" s="263"/>
      <c r="U16" s="265"/>
    </row>
    <row r="17" spans="1:21" s="91" customFormat="1" ht="24" customHeight="1">
      <c r="A17" s="259"/>
      <c r="B17" s="259"/>
      <c r="C17" s="259"/>
      <c r="D17" s="259">
        <v>1</v>
      </c>
      <c r="E17" s="259"/>
      <c r="F17" s="191" t="s">
        <v>243</v>
      </c>
      <c r="G17" s="268"/>
      <c r="H17" s="268"/>
      <c r="I17" s="208"/>
      <c r="J17" s="208"/>
      <c r="K17" s="208"/>
      <c r="L17" s="265"/>
      <c r="M17" s="271">
        <v>5600000</v>
      </c>
      <c r="N17" s="271">
        <v>5600000</v>
      </c>
      <c r="O17" s="272">
        <v>0</v>
      </c>
      <c r="P17" s="272">
        <v>0</v>
      </c>
      <c r="Q17" s="272">
        <v>0</v>
      </c>
      <c r="R17" s="264"/>
      <c r="S17" s="264"/>
      <c r="T17" s="265"/>
      <c r="U17" s="265"/>
    </row>
    <row r="18" spans="1:21" s="91" customFormat="1" ht="64.5" customHeight="1">
      <c r="A18" s="270"/>
      <c r="B18" s="270"/>
      <c r="C18" s="270"/>
      <c r="D18" s="270"/>
      <c r="E18" s="270">
        <v>219</v>
      </c>
      <c r="F18" s="238" t="s">
        <v>249</v>
      </c>
      <c r="G18" s="247" t="s">
        <v>250</v>
      </c>
      <c r="H18" s="248">
        <v>7</v>
      </c>
      <c r="I18" s="203">
        <v>0</v>
      </c>
      <c r="J18" s="203">
        <v>0</v>
      </c>
      <c r="K18" s="249">
        <f>+J18/H18</f>
        <v>0</v>
      </c>
      <c r="L18" s="249">
        <v>0</v>
      </c>
      <c r="M18" s="271">
        <v>5600000</v>
      </c>
      <c r="N18" s="271">
        <v>5600000</v>
      </c>
      <c r="O18" s="272">
        <v>0</v>
      </c>
      <c r="P18" s="272">
        <v>0</v>
      </c>
      <c r="Q18" s="272">
        <v>0</v>
      </c>
      <c r="R18" s="249">
        <f>+O18/M18</f>
        <v>0</v>
      </c>
      <c r="S18" s="249">
        <f>+O18/N18</f>
        <v>0</v>
      </c>
      <c r="T18" s="249">
        <f>+P18/M18</f>
        <v>0</v>
      </c>
      <c r="U18" s="249">
        <f>+P18/N18</f>
        <v>0</v>
      </c>
    </row>
    <row r="19" spans="1:21" s="91" customFormat="1" ht="27" customHeight="1">
      <c r="A19" s="92"/>
      <c r="B19" s="92"/>
      <c r="C19" s="92"/>
      <c r="D19" s="92"/>
      <c r="E19" s="92"/>
      <c r="F19" s="92"/>
      <c r="G19" s="92"/>
      <c r="H19" s="92"/>
      <c r="I19" s="93"/>
      <c r="J19" s="93"/>
      <c r="K19" s="93"/>
      <c r="L19" s="93"/>
      <c r="M19" s="93"/>
      <c r="N19" s="94"/>
      <c r="O19" s="272"/>
      <c r="P19" s="94"/>
      <c r="Q19" s="94"/>
      <c r="R19" s="94"/>
      <c r="S19" s="94"/>
      <c r="T19" s="92"/>
      <c r="U19" s="95"/>
    </row>
    <row r="20" spans="1:21" s="91" customFormat="1" ht="15" customHeight="1">
      <c r="A20" s="92"/>
      <c r="B20" s="92"/>
      <c r="C20" s="92"/>
      <c r="D20" s="92"/>
      <c r="E20" s="92"/>
      <c r="F20" s="89" t="s">
        <v>117</v>
      </c>
      <c r="G20" s="92"/>
      <c r="H20" s="92"/>
      <c r="I20" s="93"/>
      <c r="J20" s="93"/>
      <c r="K20" s="93"/>
      <c r="L20" s="93"/>
      <c r="M20" s="261">
        <f>+M9+M14</f>
        <v>26382031</v>
      </c>
      <c r="N20" s="261">
        <f>+N9+N14</f>
        <v>26382031</v>
      </c>
      <c r="O20" s="272">
        <f>+O9+O14</f>
        <v>0</v>
      </c>
      <c r="P20" s="272">
        <f>+P9+P14</f>
        <v>0</v>
      </c>
      <c r="Q20" s="272">
        <f>+Q9+Q14</f>
        <v>0</v>
      </c>
      <c r="R20" s="94"/>
      <c r="S20" s="94"/>
      <c r="T20" s="92"/>
      <c r="U20" s="95"/>
    </row>
    <row r="21" spans="1:21" s="91" customFormat="1" ht="9.75" customHeight="1">
      <c r="A21" s="96"/>
      <c r="B21" s="96"/>
      <c r="C21" s="96"/>
      <c r="D21" s="96"/>
      <c r="E21" s="96"/>
      <c r="F21" s="96"/>
      <c r="G21" s="96"/>
      <c r="H21" s="96"/>
      <c r="I21" s="97"/>
      <c r="J21" s="97"/>
      <c r="K21" s="97"/>
      <c r="L21" s="97"/>
      <c r="M21" s="97"/>
      <c r="N21" s="98"/>
      <c r="O21" s="98"/>
      <c r="P21" s="98"/>
      <c r="Q21" s="98"/>
      <c r="R21" s="98"/>
      <c r="S21" s="98"/>
      <c r="T21" s="96"/>
      <c r="U21" s="99"/>
    </row>
    <row r="22" spans="1:21">
      <c r="A22" s="43"/>
      <c r="B22" s="84"/>
      <c r="C22" s="43"/>
      <c r="D22" s="43"/>
      <c r="F22" s="43"/>
    </row>
    <row r="23" spans="1:21">
      <c r="B23" s="44"/>
      <c r="C23" s="45"/>
      <c r="D23" s="45"/>
      <c r="N23" s="46"/>
      <c r="O23" s="46"/>
    </row>
    <row r="24" spans="1:21">
      <c r="B24" s="47"/>
      <c r="C24" s="47"/>
      <c r="D24" s="47"/>
      <c r="N24" s="48"/>
      <c r="O24" s="48"/>
    </row>
  </sheetData>
  <mergeCells count="15">
    <mergeCell ref="A1:U1"/>
    <mergeCell ref="A2:U2"/>
    <mergeCell ref="D6:D8"/>
    <mergeCell ref="E6:E8"/>
    <mergeCell ref="F6:F8"/>
    <mergeCell ref="G6:G8"/>
    <mergeCell ref="A4:U4"/>
    <mergeCell ref="A5:U5"/>
    <mergeCell ref="A6:A8"/>
    <mergeCell ref="M7:Q7"/>
    <mergeCell ref="H7:J7"/>
    <mergeCell ref="K7:L7"/>
    <mergeCell ref="R7:U7"/>
    <mergeCell ref="B6:B8"/>
    <mergeCell ref="C6:C8"/>
  </mergeCells>
  <printOptions horizontalCentered="1"/>
  <pageMargins left="0.19685039370078741" right="0.19685039370078741" top="1.6535433070866143" bottom="0.47244094488188981" header="0.19685039370078741" footer="0.19685039370078741"/>
  <pageSetup scale="60" orientation="landscape" r:id="rId1"/>
  <headerFooter scaleWithDoc="0">
    <oddHeader>&amp;C&amp;G</oddHeader>
    <oddFooter>&amp;C&amp;G</oddFooter>
  </headerFooter>
  <legacyDrawingHF r:id="rId2"/>
</worksheet>
</file>

<file path=xl/worksheets/sheet8.xml><?xml version="1.0" encoding="utf-8"?>
<worksheet xmlns="http://schemas.openxmlformats.org/spreadsheetml/2006/main" xmlns:r="http://schemas.openxmlformats.org/officeDocument/2006/relationships">
  <dimension ref="A1:U24"/>
  <sheetViews>
    <sheetView showGridLines="0" zoomScale="90" zoomScaleNormal="90" zoomScaleSheetLayoutView="70" workbookViewId="0">
      <selection activeCell="W14" sqref="W14"/>
    </sheetView>
  </sheetViews>
  <sheetFormatPr baseColWidth="10" defaultColWidth="11.42578125" defaultRowHeight="13.5"/>
  <cols>
    <col min="1" max="1" width="3.85546875" style="42" customWidth="1"/>
    <col min="2" max="3" width="3.140625" style="42" customWidth="1"/>
    <col min="4" max="4" width="4.28515625" style="42" customWidth="1"/>
    <col min="5" max="5" width="5.42578125" style="42" customWidth="1"/>
    <col min="6" max="6" width="28.42578125" style="42" customWidth="1"/>
    <col min="7" max="7" width="10.28515625" style="42" customWidth="1"/>
    <col min="8" max="8" width="8.85546875" style="42" customWidth="1"/>
    <col min="9" max="9" width="12.140625" style="42" customWidth="1"/>
    <col min="10" max="10" width="11" style="42" customWidth="1"/>
    <col min="11" max="11" width="9" style="42" customWidth="1"/>
    <col min="12" max="12" width="8.7109375" style="42" customWidth="1"/>
    <col min="13" max="14" width="19.28515625" style="42" customWidth="1"/>
    <col min="15" max="15" width="11.7109375" style="42" customWidth="1"/>
    <col min="16" max="16" width="11.5703125" style="42" customWidth="1"/>
    <col min="17" max="17" width="9.7109375" style="42" customWidth="1"/>
    <col min="18" max="21" width="6.7109375" style="42" customWidth="1"/>
    <col min="22" max="16384" width="11.42578125" style="42"/>
  </cols>
  <sheetData>
    <row r="1" spans="1:21" ht="25.15" customHeight="1">
      <c r="A1" s="416" t="s">
        <v>92</v>
      </c>
      <c r="B1" s="417"/>
      <c r="C1" s="417"/>
      <c r="D1" s="417"/>
      <c r="E1" s="417"/>
      <c r="F1" s="417"/>
      <c r="G1" s="417"/>
      <c r="H1" s="417"/>
      <c r="I1" s="417"/>
      <c r="J1" s="417"/>
      <c r="K1" s="417"/>
      <c r="L1" s="417"/>
      <c r="M1" s="417"/>
      <c r="N1" s="417"/>
      <c r="O1" s="417"/>
      <c r="P1" s="417"/>
      <c r="Q1" s="417"/>
      <c r="R1" s="417"/>
      <c r="S1" s="417"/>
      <c r="T1" s="417"/>
      <c r="U1" s="418"/>
    </row>
    <row r="2" spans="1:21" ht="36" customHeight="1">
      <c r="A2" s="419" t="s">
        <v>301</v>
      </c>
      <c r="B2" s="420"/>
      <c r="C2" s="420"/>
      <c r="D2" s="420"/>
      <c r="E2" s="420"/>
      <c r="F2" s="420"/>
      <c r="G2" s="420"/>
      <c r="H2" s="420"/>
      <c r="I2" s="420"/>
      <c r="J2" s="420"/>
      <c r="K2" s="420"/>
      <c r="L2" s="420"/>
      <c r="M2" s="420"/>
      <c r="N2" s="420"/>
      <c r="O2" s="420"/>
      <c r="P2" s="420"/>
      <c r="Q2" s="420"/>
      <c r="R2" s="420"/>
      <c r="S2" s="420"/>
      <c r="T2" s="420"/>
      <c r="U2" s="421"/>
    </row>
    <row r="3" spans="1:21" ht="6" customHeight="1">
      <c r="U3" s="108"/>
    </row>
    <row r="4" spans="1:21" ht="20.100000000000001" customHeight="1">
      <c r="A4" s="388" t="s">
        <v>164</v>
      </c>
      <c r="B4" s="422"/>
      <c r="C4" s="422"/>
      <c r="D4" s="422"/>
      <c r="E4" s="422"/>
      <c r="F4" s="422"/>
      <c r="G4" s="422"/>
      <c r="H4" s="422"/>
      <c r="I4" s="422"/>
      <c r="J4" s="422"/>
      <c r="K4" s="422"/>
      <c r="L4" s="422"/>
      <c r="M4" s="422"/>
      <c r="N4" s="422"/>
      <c r="O4" s="422"/>
      <c r="P4" s="422"/>
      <c r="Q4" s="422"/>
      <c r="R4" s="422"/>
      <c r="S4" s="422"/>
      <c r="T4" s="422"/>
      <c r="U4" s="423"/>
    </row>
    <row r="5" spans="1:21" ht="20.100000000000001" customHeight="1">
      <c r="A5" s="424" t="s">
        <v>165</v>
      </c>
      <c r="B5" s="425"/>
      <c r="C5" s="425"/>
      <c r="D5" s="425"/>
      <c r="E5" s="425"/>
      <c r="F5" s="425"/>
      <c r="G5" s="425"/>
      <c r="H5" s="425"/>
      <c r="I5" s="425"/>
      <c r="J5" s="425"/>
      <c r="K5" s="425"/>
      <c r="L5" s="425"/>
      <c r="M5" s="425"/>
      <c r="N5" s="425"/>
      <c r="O5" s="425"/>
      <c r="P5" s="425"/>
      <c r="Q5" s="425"/>
      <c r="R5" s="425"/>
      <c r="S5" s="425"/>
      <c r="T5" s="425"/>
      <c r="U5" s="426"/>
    </row>
    <row r="6" spans="1:21" ht="15" customHeight="1">
      <c r="A6" s="427" t="s">
        <v>88</v>
      </c>
      <c r="B6" s="430" t="s">
        <v>39</v>
      </c>
      <c r="C6" s="430" t="s">
        <v>36</v>
      </c>
      <c r="D6" s="430" t="s">
        <v>37</v>
      </c>
      <c r="E6" s="430" t="s">
        <v>7</v>
      </c>
      <c r="F6" s="430" t="s">
        <v>8</v>
      </c>
      <c r="G6" s="430" t="s">
        <v>22</v>
      </c>
      <c r="H6" s="125" t="s">
        <v>10</v>
      </c>
      <c r="I6" s="125"/>
      <c r="J6" s="125"/>
      <c r="K6" s="125"/>
      <c r="L6" s="125"/>
      <c r="M6" s="125"/>
      <c r="N6" s="125"/>
      <c r="O6" s="125"/>
      <c r="P6" s="125"/>
      <c r="Q6" s="125"/>
      <c r="R6" s="125"/>
      <c r="S6" s="125"/>
      <c r="T6" s="125"/>
      <c r="U6" s="126"/>
    </row>
    <row r="7" spans="1:21" ht="15" customHeight="1">
      <c r="A7" s="428"/>
      <c r="B7" s="431"/>
      <c r="C7" s="431"/>
      <c r="D7" s="431"/>
      <c r="E7" s="431"/>
      <c r="F7" s="431"/>
      <c r="G7" s="431"/>
      <c r="H7" s="433" t="s">
        <v>9</v>
      </c>
      <c r="I7" s="434"/>
      <c r="J7" s="435"/>
      <c r="K7" s="436" t="s">
        <v>43</v>
      </c>
      <c r="L7" s="437"/>
      <c r="M7" s="433" t="s">
        <v>100</v>
      </c>
      <c r="N7" s="434"/>
      <c r="O7" s="434"/>
      <c r="P7" s="434"/>
      <c r="Q7" s="435"/>
      <c r="R7" s="438" t="s">
        <v>43</v>
      </c>
      <c r="S7" s="439"/>
      <c r="T7" s="439"/>
      <c r="U7" s="440"/>
    </row>
    <row r="8" spans="1:21" ht="33" customHeight="1">
      <c r="A8" s="429"/>
      <c r="B8" s="432"/>
      <c r="C8" s="432"/>
      <c r="D8" s="432"/>
      <c r="E8" s="432"/>
      <c r="F8" s="432"/>
      <c r="G8" s="432"/>
      <c r="H8" s="127" t="s">
        <v>132</v>
      </c>
      <c r="I8" s="127" t="s">
        <v>139</v>
      </c>
      <c r="J8" s="127" t="s">
        <v>42</v>
      </c>
      <c r="K8" s="128" t="s">
        <v>44</v>
      </c>
      <c r="L8" s="128" t="s">
        <v>45</v>
      </c>
      <c r="M8" s="127" t="s">
        <v>127</v>
      </c>
      <c r="N8" s="127" t="s">
        <v>126</v>
      </c>
      <c r="O8" s="127" t="s">
        <v>46</v>
      </c>
      <c r="P8" s="127" t="s">
        <v>47</v>
      </c>
      <c r="Q8" s="127" t="s">
        <v>116</v>
      </c>
      <c r="R8" s="128" t="s">
        <v>118</v>
      </c>
      <c r="S8" s="128" t="s">
        <v>119</v>
      </c>
      <c r="T8" s="128" t="s">
        <v>120</v>
      </c>
      <c r="U8" s="128" t="s">
        <v>121</v>
      </c>
    </row>
    <row r="9" spans="1:21" s="91" customFormat="1" ht="46.5" customHeight="1">
      <c r="A9" s="190">
        <v>1</v>
      </c>
      <c r="B9" s="190"/>
      <c r="C9" s="190"/>
      <c r="D9" s="190"/>
      <c r="E9" s="190"/>
      <c r="F9" s="191" t="s">
        <v>174</v>
      </c>
      <c r="G9" s="191"/>
      <c r="H9" s="260"/>
      <c r="I9" s="260"/>
      <c r="J9" s="260"/>
      <c r="K9" s="260"/>
      <c r="L9" s="260"/>
      <c r="M9" s="261">
        <v>9501271</v>
      </c>
      <c r="N9" s="277">
        <v>9501271</v>
      </c>
      <c r="O9" s="262">
        <v>0</v>
      </c>
      <c r="P9" s="262">
        <v>0</v>
      </c>
      <c r="Q9" s="262">
        <v>0</v>
      </c>
      <c r="R9" s="90"/>
      <c r="S9" s="90"/>
      <c r="T9" s="90"/>
      <c r="U9" s="90"/>
    </row>
    <row r="10" spans="1:21" s="91" customFormat="1" ht="46.5" customHeight="1">
      <c r="A10" s="190"/>
      <c r="B10" s="190">
        <v>2</v>
      </c>
      <c r="C10" s="190"/>
      <c r="D10" s="190"/>
      <c r="E10" s="190"/>
      <c r="F10" s="191" t="s">
        <v>180</v>
      </c>
      <c r="G10" s="191"/>
      <c r="H10" s="260"/>
      <c r="I10" s="260"/>
      <c r="J10" s="260"/>
      <c r="K10" s="260"/>
      <c r="L10" s="260"/>
      <c r="M10" s="261">
        <v>9501271</v>
      </c>
      <c r="N10" s="261">
        <v>9501271</v>
      </c>
      <c r="O10" s="262">
        <v>0</v>
      </c>
      <c r="P10" s="262">
        <v>0</v>
      </c>
      <c r="Q10" s="262">
        <v>0</v>
      </c>
      <c r="R10" s="90"/>
      <c r="S10" s="90"/>
      <c r="T10" s="90"/>
      <c r="U10" s="90"/>
    </row>
    <row r="11" spans="1:21" s="91" customFormat="1" ht="46.5" customHeight="1">
      <c r="A11" s="273"/>
      <c r="B11" s="274"/>
      <c r="C11" s="266">
        <v>6</v>
      </c>
      <c r="D11" s="266"/>
      <c r="E11" s="266"/>
      <c r="F11" s="191" t="s">
        <v>201</v>
      </c>
      <c r="G11" s="268"/>
      <c r="H11" s="268"/>
      <c r="I11" s="269"/>
      <c r="J11" s="269"/>
      <c r="K11" s="269"/>
      <c r="L11" s="208"/>
      <c r="M11" s="261">
        <v>9501271</v>
      </c>
      <c r="N11" s="261">
        <v>9501271</v>
      </c>
      <c r="O11" s="262">
        <v>0</v>
      </c>
      <c r="P11" s="262">
        <v>0</v>
      </c>
      <c r="Q11" s="262">
        <v>0</v>
      </c>
      <c r="R11" s="94"/>
      <c r="S11" s="94"/>
      <c r="T11" s="92"/>
      <c r="U11" s="95"/>
    </row>
    <row r="12" spans="1:21" s="91" customFormat="1" ht="46.5" customHeight="1">
      <c r="A12" s="273"/>
      <c r="B12" s="274"/>
      <c r="C12" s="275"/>
      <c r="D12" s="266">
        <v>9</v>
      </c>
      <c r="E12" s="266"/>
      <c r="F12" s="191" t="s">
        <v>266</v>
      </c>
      <c r="G12" s="268"/>
      <c r="H12" s="268"/>
      <c r="I12" s="208"/>
      <c r="J12" s="208"/>
      <c r="K12" s="208"/>
      <c r="L12" s="265"/>
      <c r="M12" s="261">
        <v>9501271</v>
      </c>
      <c r="N12" s="261">
        <v>9501271</v>
      </c>
      <c r="O12" s="262">
        <v>0</v>
      </c>
      <c r="P12" s="262">
        <v>0</v>
      </c>
      <c r="Q12" s="262">
        <v>0</v>
      </c>
      <c r="R12" s="94"/>
      <c r="S12" s="94"/>
      <c r="T12" s="95"/>
      <c r="U12" s="95"/>
    </row>
    <row r="13" spans="1:21" s="91" customFormat="1" ht="80.25" customHeight="1">
      <c r="A13" s="273"/>
      <c r="B13" s="273"/>
      <c r="C13" s="276"/>
      <c r="D13" s="275"/>
      <c r="E13" s="266">
        <v>227</v>
      </c>
      <c r="F13" s="191" t="s">
        <v>205</v>
      </c>
      <c r="G13" s="192" t="s">
        <v>192</v>
      </c>
      <c r="H13" s="266">
        <v>1</v>
      </c>
      <c r="I13" s="266">
        <v>0</v>
      </c>
      <c r="J13" s="266">
        <v>0</v>
      </c>
      <c r="K13" s="196">
        <v>0</v>
      </c>
      <c r="L13" s="196">
        <v>0</v>
      </c>
      <c r="M13" s="261">
        <v>9501271</v>
      </c>
      <c r="N13" s="261">
        <v>9501271</v>
      </c>
      <c r="O13" s="262">
        <v>0</v>
      </c>
      <c r="P13" s="262">
        <v>0</v>
      </c>
      <c r="Q13" s="262">
        <v>0</v>
      </c>
      <c r="R13" s="196">
        <f>+O13/M13</f>
        <v>0</v>
      </c>
      <c r="S13" s="196">
        <f>+O13/N13</f>
        <v>0</v>
      </c>
      <c r="T13" s="196">
        <f>+P13/M13</f>
        <v>0</v>
      </c>
      <c r="U13" s="196">
        <f>+P13/N13</f>
        <v>0</v>
      </c>
    </row>
    <row r="14" spans="1:21" s="91" customFormat="1" ht="56.25" customHeight="1">
      <c r="A14" s="190">
        <v>4</v>
      </c>
      <c r="B14" s="190"/>
      <c r="C14" s="190"/>
      <c r="D14" s="190"/>
      <c r="E14" s="190"/>
      <c r="F14" s="238" t="s">
        <v>300</v>
      </c>
      <c r="G14" s="191"/>
      <c r="H14" s="260"/>
      <c r="I14" s="260"/>
      <c r="J14" s="260"/>
      <c r="K14" s="260"/>
      <c r="L14" s="260"/>
      <c r="M14" s="261">
        <v>9287815</v>
      </c>
      <c r="N14" s="261">
        <v>9287815</v>
      </c>
      <c r="O14" s="262">
        <v>0</v>
      </c>
      <c r="P14" s="262">
        <v>0</v>
      </c>
      <c r="Q14" s="262">
        <v>0</v>
      </c>
      <c r="R14" s="90"/>
      <c r="S14" s="90"/>
      <c r="T14" s="90"/>
      <c r="U14" s="90"/>
    </row>
    <row r="15" spans="1:21" s="91" customFormat="1" ht="46.5" customHeight="1">
      <c r="A15" s="190"/>
      <c r="B15" s="190">
        <v>2</v>
      </c>
      <c r="C15" s="190"/>
      <c r="D15" s="190"/>
      <c r="E15" s="190"/>
      <c r="F15" s="191" t="s">
        <v>180</v>
      </c>
      <c r="G15" s="191"/>
      <c r="H15" s="260"/>
      <c r="I15" s="260"/>
      <c r="J15" s="260"/>
      <c r="K15" s="260"/>
      <c r="L15" s="260"/>
      <c r="M15" s="261">
        <v>9287815</v>
      </c>
      <c r="N15" s="261">
        <v>9287815</v>
      </c>
      <c r="O15" s="262">
        <v>0</v>
      </c>
      <c r="P15" s="262">
        <v>0</v>
      </c>
      <c r="Q15" s="262">
        <v>0</v>
      </c>
      <c r="R15" s="90"/>
      <c r="S15" s="90"/>
      <c r="T15" s="90"/>
      <c r="U15" s="90"/>
    </row>
    <row r="16" spans="1:21" s="91" customFormat="1" ht="46.5" customHeight="1">
      <c r="A16" s="273"/>
      <c r="B16" s="274"/>
      <c r="C16" s="266">
        <v>2</v>
      </c>
      <c r="D16" s="266"/>
      <c r="E16" s="266"/>
      <c r="F16" s="191" t="s">
        <v>181</v>
      </c>
      <c r="G16" s="268"/>
      <c r="H16" s="268"/>
      <c r="I16" s="269"/>
      <c r="J16" s="269"/>
      <c r="K16" s="269"/>
      <c r="L16" s="208"/>
      <c r="M16" s="261">
        <v>9287815</v>
      </c>
      <c r="N16" s="261">
        <v>9287815</v>
      </c>
      <c r="O16" s="262">
        <v>0</v>
      </c>
      <c r="P16" s="262">
        <v>0</v>
      </c>
      <c r="Q16" s="262">
        <v>0</v>
      </c>
      <c r="R16" s="94"/>
      <c r="S16" s="94"/>
      <c r="T16" s="92"/>
      <c r="U16" s="95"/>
    </row>
    <row r="17" spans="1:21" s="91" customFormat="1" ht="24" customHeight="1">
      <c r="A17" s="273"/>
      <c r="B17" s="274"/>
      <c r="C17" s="275"/>
      <c r="D17" s="266">
        <v>1</v>
      </c>
      <c r="E17" s="266"/>
      <c r="F17" s="191" t="s">
        <v>243</v>
      </c>
      <c r="G17" s="268"/>
      <c r="H17" s="268"/>
      <c r="I17" s="208"/>
      <c r="J17" s="208"/>
      <c r="K17" s="208"/>
      <c r="L17" s="265"/>
      <c r="M17" s="261">
        <v>9287815</v>
      </c>
      <c r="N17" s="261">
        <v>9287815</v>
      </c>
      <c r="O17" s="262">
        <v>0</v>
      </c>
      <c r="P17" s="262">
        <v>0</v>
      </c>
      <c r="Q17" s="262">
        <v>0</v>
      </c>
      <c r="R17" s="94"/>
      <c r="S17" s="94"/>
      <c r="T17" s="95"/>
      <c r="U17" s="95"/>
    </row>
    <row r="18" spans="1:21" s="91" customFormat="1" ht="64.5" customHeight="1">
      <c r="A18" s="273"/>
      <c r="B18" s="273"/>
      <c r="C18" s="273"/>
      <c r="D18" s="274"/>
      <c r="E18" s="239">
        <v>219</v>
      </c>
      <c r="F18" s="191" t="s">
        <v>249</v>
      </c>
      <c r="G18" s="192" t="s">
        <v>250</v>
      </c>
      <c r="H18" s="248">
        <v>4</v>
      </c>
      <c r="I18" s="203">
        <v>0</v>
      </c>
      <c r="J18" s="203">
        <v>0</v>
      </c>
      <c r="K18" s="196">
        <v>0</v>
      </c>
      <c r="L18" s="196">
        <v>0</v>
      </c>
      <c r="M18" s="261">
        <v>9287815</v>
      </c>
      <c r="N18" s="261">
        <v>9287815</v>
      </c>
      <c r="O18" s="262">
        <v>0</v>
      </c>
      <c r="P18" s="262">
        <v>0</v>
      </c>
      <c r="Q18" s="262">
        <v>0</v>
      </c>
      <c r="R18" s="196">
        <f>+O18/M18</f>
        <v>0</v>
      </c>
      <c r="S18" s="196">
        <f>+O18/N18</f>
        <v>0</v>
      </c>
      <c r="T18" s="196">
        <f>+P18/M18</f>
        <v>0</v>
      </c>
      <c r="U18" s="196">
        <f>+P18/N18</f>
        <v>0</v>
      </c>
    </row>
    <row r="19" spans="1:21" s="91" customFormat="1" ht="27" customHeight="1">
      <c r="A19" s="92"/>
      <c r="B19" s="92"/>
      <c r="C19" s="92"/>
      <c r="D19" s="92"/>
      <c r="E19" s="92"/>
      <c r="F19" s="92"/>
      <c r="G19" s="92"/>
      <c r="H19" s="92"/>
      <c r="I19" s="93"/>
      <c r="J19" s="93"/>
      <c r="K19" s="93"/>
      <c r="L19" s="93"/>
      <c r="M19" s="93"/>
      <c r="N19" s="94"/>
      <c r="O19" s="94"/>
      <c r="P19" s="94"/>
      <c r="Q19" s="94"/>
      <c r="R19" s="94"/>
      <c r="S19" s="94"/>
      <c r="T19" s="92"/>
      <c r="U19" s="95"/>
    </row>
    <row r="20" spans="1:21" s="91" customFormat="1" ht="15" customHeight="1">
      <c r="A20" s="92"/>
      <c r="B20" s="92"/>
      <c r="C20" s="92"/>
      <c r="D20" s="92"/>
      <c r="E20" s="92"/>
      <c r="F20" s="89" t="s">
        <v>117</v>
      </c>
      <c r="G20" s="92"/>
      <c r="H20" s="92"/>
      <c r="I20" s="93"/>
      <c r="J20" s="93"/>
      <c r="K20" s="93"/>
      <c r="L20" s="93"/>
      <c r="M20" s="261">
        <f>+M9+M14</f>
        <v>18789086</v>
      </c>
      <c r="N20" s="261">
        <f>+N9+N14</f>
        <v>18789086</v>
      </c>
      <c r="O20" s="262">
        <f>+O9+O14</f>
        <v>0</v>
      </c>
      <c r="P20" s="262">
        <f>+P9+P14</f>
        <v>0</v>
      </c>
      <c r="Q20" s="262">
        <f>+Q9+Q14</f>
        <v>0</v>
      </c>
      <c r="R20" s="94"/>
      <c r="S20" s="94"/>
      <c r="T20" s="92"/>
      <c r="U20" s="95"/>
    </row>
    <row r="21" spans="1:21" s="91" customFormat="1" ht="9.75" customHeight="1">
      <c r="A21" s="96"/>
      <c r="B21" s="96"/>
      <c r="C21" s="96"/>
      <c r="D21" s="96"/>
      <c r="E21" s="96"/>
      <c r="F21" s="96"/>
      <c r="G21" s="96"/>
      <c r="H21" s="96"/>
      <c r="I21" s="97"/>
      <c r="J21" s="97"/>
      <c r="K21" s="97"/>
      <c r="L21" s="97"/>
      <c r="M21" s="97"/>
      <c r="N21" s="98"/>
      <c r="O21" s="98"/>
      <c r="P21" s="98"/>
      <c r="Q21" s="98"/>
      <c r="R21" s="98"/>
      <c r="S21" s="98"/>
      <c r="T21" s="96"/>
      <c r="U21" s="99"/>
    </row>
    <row r="22" spans="1:21">
      <c r="A22" s="43"/>
      <c r="B22" s="84"/>
      <c r="C22" s="43"/>
      <c r="D22" s="43"/>
      <c r="F22" s="43"/>
    </row>
    <row r="23" spans="1:21">
      <c r="B23" s="44"/>
      <c r="C23" s="45"/>
      <c r="D23" s="45"/>
      <c r="N23" s="46"/>
      <c r="O23" s="46"/>
    </row>
    <row r="24" spans="1:21">
      <c r="B24" s="47"/>
      <c r="C24" s="47"/>
      <c r="D24" s="47"/>
      <c r="N24" s="48"/>
      <c r="O24" s="48"/>
    </row>
  </sheetData>
  <mergeCells count="15">
    <mergeCell ref="A1:U1"/>
    <mergeCell ref="A2:U2"/>
    <mergeCell ref="A4:U4"/>
    <mergeCell ref="A5:U5"/>
    <mergeCell ref="A6:A8"/>
    <mergeCell ref="B6:B8"/>
    <mergeCell ref="C6:C8"/>
    <mergeCell ref="D6:D8"/>
    <mergeCell ref="E6:E8"/>
    <mergeCell ref="F6:F8"/>
    <mergeCell ref="G6:G8"/>
    <mergeCell ref="H7:J7"/>
    <mergeCell ref="K7:L7"/>
    <mergeCell ref="M7:Q7"/>
    <mergeCell ref="R7:U7"/>
  </mergeCells>
  <printOptions horizontalCentered="1"/>
  <pageMargins left="0.19685039370078741" right="0.19685039370078741" top="1.6535433070866143" bottom="0.47244094488188981" header="0.19685039370078741" footer="0.19685039370078741"/>
  <pageSetup scale="60" orientation="landscape" r:id="rId1"/>
  <headerFooter scaleWithDoc="0">
    <oddHeader>&amp;C&amp;G</oddHeader>
    <oddFooter>&amp;C&amp;G</oddFooter>
  </headerFooter>
  <legacyDrawingHF r:id="rId2"/>
</worksheet>
</file>

<file path=xl/worksheets/sheet9.xml><?xml version="1.0" encoding="utf-8"?>
<worksheet xmlns="http://schemas.openxmlformats.org/spreadsheetml/2006/main" xmlns:r="http://schemas.openxmlformats.org/officeDocument/2006/relationships">
  <dimension ref="A1:T14"/>
  <sheetViews>
    <sheetView showGridLines="0" zoomScaleNormal="100" zoomScaleSheetLayoutView="70" workbookViewId="0">
      <selection activeCell="C17" sqref="C17"/>
    </sheetView>
  </sheetViews>
  <sheetFormatPr baseColWidth="10" defaultColWidth="11.42578125" defaultRowHeight="13.5"/>
  <cols>
    <col min="1" max="1" width="50" style="1" customWidth="1"/>
    <col min="2" max="2" width="6.5703125" style="1" customWidth="1"/>
    <col min="3" max="3" width="81.28515625" style="1" customWidth="1"/>
    <col min="4" max="16384" width="11.42578125" style="1"/>
  </cols>
  <sheetData>
    <row r="1" spans="1:20" ht="35.1" customHeight="1">
      <c r="A1" s="385" t="s">
        <v>93</v>
      </c>
      <c r="B1" s="386"/>
      <c r="C1" s="387"/>
    </row>
    <row r="2" spans="1:20" ht="6" customHeight="1">
      <c r="C2" s="85"/>
    </row>
    <row r="3" spans="1:20" s="85" customFormat="1" ht="20.100000000000001" customHeight="1">
      <c r="A3" s="388" t="s">
        <v>164</v>
      </c>
      <c r="B3" s="389"/>
      <c r="C3" s="390"/>
      <c r="D3" s="86"/>
      <c r="E3" s="86"/>
      <c r="F3" s="86"/>
      <c r="G3" s="86"/>
      <c r="H3" s="86"/>
      <c r="I3" s="86"/>
      <c r="J3" s="86"/>
      <c r="K3" s="86"/>
      <c r="L3" s="86"/>
      <c r="M3" s="86"/>
      <c r="N3" s="86"/>
      <c r="O3" s="86"/>
      <c r="P3" s="86"/>
      <c r="Q3" s="86"/>
      <c r="R3" s="86"/>
      <c r="S3" s="86"/>
      <c r="T3" s="86"/>
    </row>
    <row r="4" spans="1:20" s="85" customFormat="1" ht="20.100000000000001" customHeight="1">
      <c r="A4" s="388" t="s">
        <v>165</v>
      </c>
      <c r="B4" s="389"/>
      <c r="C4" s="390"/>
      <c r="D4" s="86"/>
      <c r="E4" s="86"/>
      <c r="F4" s="86"/>
      <c r="G4" s="86"/>
      <c r="H4" s="86"/>
      <c r="I4" s="86"/>
      <c r="J4" s="86"/>
      <c r="K4" s="86"/>
      <c r="L4" s="86"/>
      <c r="M4" s="86"/>
      <c r="N4" s="86"/>
      <c r="O4" s="86"/>
      <c r="P4" s="86"/>
      <c r="Q4" s="86"/>
      <c r="R4" s="86"/>
      <c r="S4" s="86"/>
      <c r="T4" s="86"/>
    </row>
    <row r="5" spans="1:20" s="85" customFormat="1" ht="38.25" customHeight="1">
      <c r="A5" s="388" t="s">
        <v>297</v>
      </c>
      <c r="B5" s="389"/>
      <c r="C5" s="390"/>
      <c r="D5" s="86"/>
      <c r="E5" s="86"/>
      <c r="F5" s="86"/>
      <c r="G5" s="86"/>
      <c r="H5" s="86"/>
      <c r="I5" s="86"/>
      <c r="J5" s="86"/>
      <c r="K5" s="86"/>
      <c r="L5" s="86"/>
      <c r="M5" s="86"/>
      <c r="N5" s="86"/>
      <c r="O5" s="86"/>
      <c r="P5" s="86"/>
      <c r="Q5" s="86"/>
      <c r="R5" s="86"/>
      <c r="S5" s="86"/>
      <c r="T5" s="86"/>
    </row>
    <row r="6" spans="1:20" ht="30" customHeight="1">
      <c r="A6" s="450" t="s">
        <v>95</v>
      </c>
      <c r="B6" s="451"/>
      <c r="C6" s="452"/>
    </row>
    <row r="7" spans="1:20" s="70" customFormat="1" ht="15" customHeight="1">
      <c r="A7" s="100"/>
      <c r="B7" s="82"/>
      <c r="C7" s="87"/>
    </row>
    <row r="8" spans="1:20" s="70" customFormat="1" ht="33.75" customHeight="1">
      <c r="A8" s="441" t="s">
        <v>785</v>
      </c>
      <c r="B8" s="442"/>
      <c r="C8" s="443"/>
    </row>
    <row r="9" spans="1:20" s="70" customFormat="1" ht="96.75" customHeight="1">
      <c r="A9" s="441" t="s">
        <v>786</v>
      </c>
      <c r="B9" s="442"/>
      <c r="C9" s="443"/>
    </row>
    <row r="10" spans="1:20" s="70" customFormat="1" ht="31.5" customHeight="1">
      <c r="A10" s="444"/>
      <c r="B10" s="445"/>
      <c r="C10" s="446"/>
    </row>
    <row r="11" spans="1:20" s="70" customFormat="1" ht="15" customHeight="1">
      <c r="A11" s="447"/>
      <c r="B11" s="448"/>
      <c r="C11" s="449"/>
    </row>
    <row r="13" spans="1:20">
      <c r="A13" s="40"/>
      <c r="B13" s="40"/>
      <c r="C13" s="11"/>
    </row>
    <row r="14" spans="1:20">
      <c r="A14" s="41"/>
      <c r="B14" s="41"/>
      <c r="C14" s="14"/>
    </row>
  </sheetData>
  <mergeCells count="9">
    <mergeCell ref="A9:C9"/>
    <mergeCell ref="A10:C10"/>
    <mergeCell ref="A11:C11"/>
    <mergeCell ref="A4:C4"/>
    <mergeCell ref="A1:C1"/>
    <mergeCell ref="A3:C3"/>
    <mergeCell ref="A5:C5"/>
    <mergeCell ref="A6:C6"/>
    <mergeCell ref="A8:C8"/>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30</vt:i4>
      </vt:variant>
    </vt:vector>
  </HeadingPairs>
  <TitlesOfParts>
    <vt:vector size="58" baseType="lpstr">
      <vt:lpstr>Caratula</vt:lpstr>
      <vt:lpstr>ECG-1</vt:lpstr>
      <vt:lpstr>ECG-2</vt:lpstr>
      <vt:lpstr>APP-1</vt:lpstr>
      <vt:lpstr>APP-2</vt:lpstr>
      <vt:lpstr>APP-3_1</vt:lpstr>
      <vt:lpstr>APP-3_2</vt:lpstr>
      <vt:lpstr>APP-3_3</vt:lpstr>
      <vt:lpstr>ARF_1</vt:lpstr>
      <vt:lpstr>ARF_2</vt:lpstr>
      <vt:lpstr>ARF_3</vt:lpstr>
      <vt:lpstr>AR_1</vt:lpstr>
      <vt:lpstr>AR_2</vt:lpstr>
      <vt:lpstr>AR_3</vt:lpstr>
      <vt:lpstr>AR_4</vt:lpstr>
      <vt:lpstr>AR_5</vt:lpstr>
      <vt:lpstr>AR_6</vt:lpstr>
      <vt:lpstr>AR_7</vt:lpstr>
      <vt:lpstr>AR_8</vt:lpstr>
      <vt:lpstr>IPP_1</vt:lpstr>
      <vt:lpstr>IPP_2</vt:lpstr>
      <vt:lpstr>EAP</vt:lpstr>
      <vt:lpstr>ADS-1</vt:lpstr>
      <vt:lpstr>ADS-2</vt:lpstr>
      <vt:lpstr>SAP</vt:lpstr>
      <vt:lpstr>FIC</vt:lpstr>
      <vt:lpstr>AUR</vt:lpstr>
      <vt:lpstr>PPD</vt:lpstr>
      <vt:lpstr>'APP-3_1'!Área_de_impresión</vt:lpstr>
      <vt:lpstr>'APP-3_2'!Área_de_impresión</vt:lpstr>
      <vt:lpstr>'APP-3_3'!Área_de_impresión</vt:lpstr>
      <vt:lpstr>'ADS-1'!Títulos_a_imprimir</vt:lpstr>
      <vt:lpstr>'ADS-2'!Títulos_a_imprimir</vt:lpstr>
      <vt:lpstr>'APP-1'!Títulos_a_imprimir</vt:lpstr>
      <vt:lpstr>'APP-2'!Títulos_a_imprimir</vt:lpstr>
      <vt:lpstr>'APP-3_1'!Títulos_a_imprimir</vt:lpstr>
      <vt:lpstr>'APP-3_2'!Títulos_a_imprimir</vt:lpstr>
      <vt:lpstr>'APP-3_3'!Títulos_a_imprimir</vt:lpstr>
      <vt:lpstr>AR_1!Títulos_a_imprimir</vt:lpstr>
      <vt:lpstr>AR_2!Títulos_a_imprimir</vt:lpstr>
      <vt:lpstr>AR_3!Títulos_a_imprimir</vt:lpstr>
      <vt:lpstr>AR_4!Títulos_a_imprimir</vt:lpstr>
      <vt:lpstr>AR_5!Títulos_a_imprimir</vt:lpstr>
      <vt:lpstr>AR_6!Títulos_a_imprimir</vt:lpstr>
      <vt:lpstr>AR_7!Títulos_a_imprimir</vt:lpstr>
      <vt:lpstr>AR_8!Títulos_a_imprimir</vt:lpstr>
      <vt:lpstr>ARF_1!Títulos_a_imprimir</vt:lpstr>
      <vt:lpstr>ARF_2!Títulos_a_imprimir</vt:lpstr>
      <vt:lpstr>ARF_3!Títulos_a_imprimir</vt:lpstr>
      <vt:lpstr>AUR!Títulos_a_imprimir</vt:lpstr>
      <vt:lpstr>EAP!Títulos_a_imprimir</vt:lpstr>
      <vt:lpstr>'ECG-1'!Títulos_a_imprimir</vt:lpstr>
      <vt:lpstr>'ECG-2'!Títulos_a_imprimir</vt:lpstr>
      <vt:lpstr>FIC!Títulos_a_imprimir</vt:lpstr>
      <vt:lpstr>IPP_1!Títulos_a_imprimir</vt:lpstr>
      <vt:lpstr>IPP_2!Títulos_a_imprimir</vt:lpstr>
      <vt:lpstr>PPD!Títulos_a_imprimir</vt:lpstr>
      <vt:lpstr>SAP!Títulos_a_imprimir</vt:lpstr>
    </vt:vector>
  </TitlesOfParts>
  <Company>Subsecretaría de Egresos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USUARIO</cp:lastModifiedBy>
  <cp:lastPrinted>2016-07-29T17:24:23Z</cp:lastPrinted>
  <dcterms:created xsi:type="dcterms:W3CDTF">2007-06-29T21:15:18Z</dcterms:created>
  <dcterms:modified xsi:type="dcterms:W3CDTF">2016-08-03T16:36:40Z</dcterms:modified>
</cp:coreProperties>
</file>